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mamic\AppData\Local\Microsoft\Windows\Temporary Internet Files\Content.Outlook\BX9JCERK\"/>
    </mc:Choice>
  </mc:AlternateContent>
  <xr:revisionPtr revIDLastSave="0" documentId="8_{FEC1D62B-4E05-4E1D-ACE7-308D287901FC}" xr6:coauthVersionLast="43" xr6:coauthVersionMax="43" xr10:uidLastSave="{00000000-0000-0000-0000-000000000000}"/>
  <bookViews>
    <workbookView xWindow="-108" yWindow="-108" windowWidth="23256" windowHeight="12600" tabRatio="500" xr2:uid="{00000000-000D-0000-FFFF-FFFF00000000}"/>
  </bookViews>
  <sheets>
    <sheet name="List1" sheetId="1" r:id="rId1"/>
    <sheet name="Lis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1" l="1"/>
  <c r="E29" i="1"/>
  <c r="E25" i="1"/>
  <c r="E24" i="1"/>
  <c r="E22" i="1"/>
  <c r="E21" i="1"/>
  <c r="E19" i="1"/>
  <c r="E7" i="1"/>
  <c r="E5" i="1" s="1"/>
  <c r="E3" i="1" s="1"/>
  <c r="F36" i="1"/>
  <c r="E36" i="1"/>
  <c r="D36" i="1"/>
  <c r="E31" i="1"/>
  <c r="E50" i="1"/>
  <c r="E47" i="1"/>
  <c r="E45" i="1" s="1"/>
  <c r="F50" i="1"/>
  <c r="D50" i="1"/>
  <c r="F47" i="1"/>
  <c r="D47" i="1"/>
  <c r="F45" i="1"/>
  <c r="D45" i="1"/>
  <c r="F31" i="1"/>
  <c r="D31" i="1"/>
  <c r="F5" i="1"/>
  <c r="F3" i="1" s="1"/>
  <c r="D5" i="1"/>
  <c r="D3" i="1" s="1"/>
</calcChain>
</file>

<file path=xl/sharedStrings.xml><?xml version="1.0" encoding="utf-8"?>
<sst xmlns="http://schemas.openxmlformats.org/spreadsheetml/2006/main" count="69" uniqueCount="49">
  <si>
    <t>Pozicija</t>
  </si>
  <si>
    <t>Račun</t>
  </si>
  <si>
    <t>Opis</t>
  </si>
  <si>
    <t>PLAN 2019.</t>
  </si>
  <si>
    <t>Akt. A100039</t>
  </si>
  <si>
    <t>Centar za kulturu</t>
  </si>
  <si>
    <t>Izv. 1,2,3,4</t>
  </si>
  <si>
    <t>Funkcija: 0820 Službe kulture</t>
  </si>
  <si>
    <t>Izvor:  01</t>
  </si>
  <si>
    <t>Opći prihodi i primici</t>
  </si>
  <si>
    <t>PLAĆE ZA ZAPOSLENE</t>
  </si>
  <si>
    <t>OSTALI RASHODI ZA ZAPOSLENE</t>
  </si>
  <si>
    <t>DOPRINOS ZA OBVEZNO ZO</t>
  </si>
  <si>
    <t>SLUŽBENA PUTOVANJA</t>
  </si>
  <si>
    <t>NAKNADA ZA PRIJEVOZ</t>
  </si>
  <si>
    <t>SEMINARI, SAVJETOVANJA, SIMPOZIJI</t>
  </si>
  <si>
    <t>UREDSKI MATERIJAL I SL.</t>
  </si>
  <si>
    <t>SITAN INVENTAR I AUTOGUME</t>
  </si>
  <si>
    <t>USLUGE TELEFONA, TELEFAKSA</t>
  </si>
  <si>
    <t>USLUGE INTERNETA</t>
  </si>
  <si>
    <t>POŠTARINA (PISMA, TISKANICE I SL.)</t>
  </si>
  <si>
    <t>USLUGE TEKUĆEG I INVESTICIJSKOG ODRŽAVANJA</t>
  </si>
  <si>
    <t>INTELEKTUALNE I OSOBNE USLUGE</t>
  </si>
  <si>
    <t>RAČUNALNE USLUGE</t>
  </si>
  <si>
    <t>USLUGE ČIŠĆENJA, PRANJA</t>
  </si>
  <si>
    <t>OSTALE USLUGE</t>
  </si>
  <si>
    <t>SLUŽBENA PUTOVANJA RAVNATELJA</t>
  </si>
  <si>
    <t>NAKNADA ZA RAD RAVNATELJA</t>
  </si>
  <si>
    <t>PREMIJE OSIGURANJA</t>
  </si>
  <si>
    <t>REPREZENTACIJA</t>
  </si>
  <si>
    <t>ORGANIZACIJA GLAZBENO SCENSKIH PROGRAMA</t>
  </si>
  <si>
    <t>OSTALI NESPOMENUTI RASHODI</t>
  </si>
  <si>
    <t>USLUGE PLATNOG PROMETA</t>
  </si>
  <si>
    <t>UREDSKA OPREMA I NAMJEŠTAJ</t>
  </si>
  <si>
    <t>KNJIGE U KNJIŽNICAMA</t>
  </si>
  <si>
    <t>Izvor:  02</t>
  </si>
  <si>
    <t>Vlastiti prihodi</t>
  </si>
  <si>
    <t>Izvor:  04</t>
  </si>
  <si>
    <t>Pomoći</t>
  </si>
  <si>
    <t>OBŽ</t>
  </si>
  <si>
    <t>MINISTARSTVO KULTURE RH</t>
  </si>
  <si>
    <t xml:space="preserve">NAKNADE OSTALIH TROŠKOVA-HZZZ </t>
  </si>
  <si>
    <t>ČLANARINE</t>
  </si>
  <si>
    <t>OSTALI NESPOMENUTI PRIHODI</t>
  </si>
  <si>
    <t>MINISTARSTVO KULTURE</t>
  </si>
  <si>
    <t>HRVATSKI ZAVOD ZA ZAPOŠLJAVANJE</t>
  </si>
  <si>
    <t>REBALANS I</t>
  </si>
  <si>
    <t>RAZLIKA</t>
  </si>
  <si>
    <t>MINISTARSTVO KULTURE RH-OPREMA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</si>
</sst>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.00"/>
    <numFmt numFmtId="165" formatCode="#,###.00;[Red]\-#,###.00"/>
  </numFmts>
  <fonts count="9" x14ac:knownFonts="1">
    <font>
      <sz val="11"/>
      <color rgb="FF000000"/>
      <name val="Calibri"/>
      <family val="2"/>
      <charset val="238"/>
    </font>
    <font>
      <sz val="9"/>
      <color indexed="55"/>
      <name val="Tahoma"/>
      <family val="2"/>
      <charset val="238"/>
    </font>
    <font>
      <b/>
      <sz val="9"/>
      <color indexed="55"/>
      <name val="Tahoma"/>
      <family val="2"/>
      <charset val="238"/>
    </font>
    <font>
      <sz val="9"/>
      <color indexed="55"/>
      <name val="Calibri"/>
      <family val="2"/>
      <charset val="238"/>
    </font>
    <font>
      <sz val="9"/>
      <color indexed="55"/>
      <name val="Arial"/>
      <family val="2"/>
      <charset val="238"/>
    </font>
    <font>
      <i/>
      <sz val="10"/>
      <color indexed="55"/>
      <name val="Tahoma"/>
      <family val="2"/>
      <charset val="238"/>
    </font>
    <font>
      <sz val="10"/>
      <color indexed="55"/>
      <name val="Calibri"/>
      <family val="2"/>
      <charset val="238"/>
    </font>
    <font>
      <sz val="10"/>
      <color indexed="55"/>
      <name val="Tahoma"/>
      <family val="2"/>
      <charset val="1"/>
    </font>
    <font>
      <sz val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34"/>
        <bgColor indexed="33"/>
      </patternFill>
    </fill>
    <fill>
      <patternFill patternType="solid">
        <fgColor indexed="42"/>
        <bgColor indexed="47"/>
      </patternFill>
    </fill>
    <fill>
      <patternFill patternType="solid">
        <fgColor indexed="19"/>
        <bgColor indexed="33"/>
      </patternFill>
    </fill>
    <fill>
      <patternFill patternType="solid">
        <fgColor indexed="14"/>
        <bgColor indexed="23"/>
      </patternFill>
    </fill>
    <fill>
      <patternFill patternType="solid">
        <fgColor indexed="15"/>
        <bgColor indexed="4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0" fillId="4" borderId="0" xfId="0" applyFont="1" applyFill="1"/>
    <xf numFmtId="0" fontId="2" fillId="4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164" fontId="6" fillId="0" borderId="0" xfId="0" applyNumberFormat="1" applyFont="1" applyBorder="1"/>
    <xf numFmtId="165" fontId="6" fillId="0" borderId="0" xfId="0" applyNumberFormat="1" applyFont="1" applyBorder="1"/>
    <xf numFmtId="165" fontId="7" fillId="0" borderId="0" xfId="0" applyNumberFormat="1" applyFont="1" applyBorder="1"/>
    <xf numFmtId="0" fontId="0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/>
    <xf numFmtId="0" fontId="3" fillId="0" borderId="1" xfId="0" applyFont="1" applyFill="1" applyBorder="1"/>
    <xf numFmtId="4" fontId="4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164" fontId="6" fillId="0" borderId="0" xfId="0" applyNumberFormat="1" applyFont="1" applyBorder="1" applyAlignment="1"/>
    <xf numFmtId="165" fontId="6" fillId="0" borderId="0" xfId="0" applyNumberFormat="1" applyFont="1" applyBorder="1" applyAlignment="1"/>
    <xf numFmtId="165" fontId="7" fillId="0" borderId="0" xfId="0" applyNumberFormat="1" applyFont="1" applyBorder="1" applyAlignment="1"/>
    <xf numFmtId="2" fontId="7" fillId="0" borderId="0" xfId="0" applyNumberFormat="1" applyFont="1" applyBorder="1"/>
    <xf numFmtId="0" fontId="5" fillId="0" borderId="0" xfId="0" applyFont="1" applyBorder="1"/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3">
    <dxf>
      <font>
        <color rgb="FF000000"/>
        <name val="Calibri"/>
        <scheme val="none"/>
      </font>
    </dxf>
    <dxf>
      <font>
        <color rgb="FF000000"/>
        <name val="Calibri"/>
        <scheme val="none"/>
      </font>
    </dxf>
    <dxf>
      <font>
        <color rgb="FF000000"/>
        <name val="Calibri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4C7E7"/>
      <rgbColor rgb="00767171"/>
      <rgbColor rgb="009999FF"/>
      <rgbColor rgb="00993366"/>
      <rgbColor rgb="00FFFFCC"/>
      <rgbColor rgb="00D1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tabSelected="1" topLeftCell="A34" zoomScaleNormal="100" workbookViewId="0">
      <selection activeCell="F47" sqref="F47"/>
    </sheetView>
  </sheetViews>
  <sheetFormatPr defaultColWidth="14.5546875" defaultRowHeight="14.4" x14ac:dyDescent="0.3"/>
  <cols>
    <col min="1" max="1" width="6.21875" customWidth="1"/>
    <col min="2" max="2" width="7.21875" customWidth="1"/>
    <col min="3" max="3" width="31.21875" customWidth="1"/>
    <col min="4" max="4" width="12.21875" customWidth="1"/>
    <col min="5" max="5" width="11.77734375" customWidth="1"/>
    <col min="6" max="6" width="12.77734375" customWidth="1"/>
    <col min="7" max="16384" width="14.5546875" style="1"/>
  </cols>
  <sheetData>
    <row r="1" spans="1:6" ht="11.85" customHeight="1" x14ac:dyDescent="0.3">
      <c r="A1" s="36" t="s">
        <v>0</v>
      </c>
      <c r="B1" s="36" t="s">
        <v>1</v>
      </c>
      <c r="C1" s="36" t="s">
        <v>2</v>
      </c>
      <c r="D1" s="36" t="s">
        <v>3</v>
      </c>
      <c r="E1" s="36" t="s">
        <v>46</v>
      </c>
      <c r="F1" s="36" t="s">
        <v>47</v>
      </c>
    </row>
    <row r="2" spans="1:6" x14ac:dyDescent="0.3">
      <c r="A2" s="36"/>
      <c r="B2" s="36"/>
      <c r="C2" s="36"/>
      <c r="D2" s="36"/>
      <c r="E2" s="36"/>
      <c r="F2" s="36"/>
    </row>
    <row r="3" spans="1:6" ht="20.25" customHeight="1" x14ac:dyDescent="0.3">
      <c r="A3" s="40" t="s">
        <v>4</v>
      </c>
      <c r="B3" s="40"/>
      <c r="C3" s="2" t="s">
        <v>5</v>
      </c>
      <c r="D3" s="3">
        <f>D5+D31+D36</f>
        <v>379000</v>
      </c>
      <c r="E3" s="3">
        <f>E5+E31+E36</f>
        <v>425075</v>
      </c>
      <c r="F3" s="3">
        <f>F5+F31+F36</f>
        <v>46075</v>
      </c>
    </row>
    <row r="4" spans="1:6" ht="15" customHeight="1" x14ac:dyDescent="0.3">
      <c r="A4" s="41" t="s">
        <v>6</v>
      </c>
      <c r="B4" s="41"/>
      <c r="C4" s="4" t="s">
        <v>7</v>
      </c>
      <c r="D4" s="5"/>
      <c r="E4" s="5"/>
      <c r="F4" s="5"/>
    </row>
    <row r="5" spans="1:6" ht="15" customHeight="1" x14ac:dyDescent="0.3">
      <c r="A5" s="38" t="s">
        <v>8</v>
      </c>
      <c r="B5" s="38"/>
      <c r="C5" s="6" t="s">
        <v>9</v>
      </c>
      <c r="D5" s="7">
        <f>SUM(D6:D30)</f>
        <v>340000</v>
      </c>
      <c r="E5" s="7">
        <f>SUM(E6:E30)</f>
        <v>360000</v>
      </c>
      <c r="F5" s="7">
        <f>SUM(F6:F30)</f>
        <v>20000</v>
      </c>
    </row>
    <row r="6" spans="1:6" x14ac:dyDescent="0.3">
      <c r="A6" s="19">
        <v>601</v>
      </c>
      <c r="B6" s="20">
        <v>31111</v>
      </c>
      <c r="C6" s="21" t="s">
        <v>10</v>
      </c>
      <c r="D6" s="22">
        <v>145741</v>
      </c>
      <c r="E6" s="22">
        <v>145741</v>
      </c>
      <c r="F6" s="22">
        <v>0</v>
      </c>
    </row>
    <row r="7" spans="1:6" x14ac:dyDescent="0.3">
      <c r="A7" s="19">
        <v>602</v>
      </c>
      <c r="B7" s="23">
        <v>31213</v>
      </c>
      <c r="C7" s="21" t="s">
        <v>11</v>
      </c>
      <c r="D7" s="22">
        <v>6400</v>
      </c>
      <c r="E7" s="22">
        <f>6400+F7</f>
        <v>8200</v>
      </c>
      <c r="F7" s="22">
        <v>1800</v>
      </c>
    </row>
    <row r="8" spans="1:6" x14ac:dyDescent="0.3">
      <c r="A8" s="24">
        <v>604</v>
      </c>
      <c r="B8" s="20">
        <v>31321</v>
      </c>
      <c r="C8" s="21" t="s">
        <v>12</v>
      </c>
      <c r="D8" s="22">
        <v>24047</v>
      </c>
      <c r="E8" s="22">
        <v>24047</v>
      </c>
      <c r="F8" s="22">
        <v>0</v>
      </c>
    </row>
    <row r="9" spans="1:6" x14ac:dyDescent="0.3">
      <c r="A9" s="24">
        <v>607</v>
      </c>
      <c r="B9" s="20">
        <v>32111</v>
      </c>
      <c r="C9" s="21" t="s">
        <v>13</v>
      </c>
      <c r="D9" s="22">
        <v>4500</v>
      </c>
      <c r="E9" s="22">
        <v>4500</v>
      </c>
      <c r="F9" s="22">
        <v>0</v>
      </c>
    </row>
    <row r="10" spans="1:6" x14ac:dyDescent="0.3">
      <c r="A10" s="24">
        <v>608</v>
      </c>
      <c r="B10" s="20">
        <v>32121</v>
      </c>
      <c r="C10" s="21" t="s">
        <v>14</v>
      </c>
      <c r="D10" s="22">
        <v>14400</v>
      </c>
      <c r="E10" s="22">
        <v>20390</v>
      </c>
      <c r="F10" s="22">
        <v>5990</v>
      </c>
    </row>
    <row r="11" spans="1:6" x14ac:dyDescent="0.3">
      <c r="A11" s="24">
        <v>609</v>
      </c>
      <c r="B11" s="20">
        <v>32131</v>
      </c>
      <c r="C11" s="21" t="s">
        <v>15</v>
      </c>
      <c r="D11" s="22">
        <v>4800</v>
      </c>
      <c r="E11" s="22">
        <v>4800</v>
      </c>
      <c r="F11" s="22">
        <v>0</v>
      </c>
    </row>
    <row r="12" spans="1:6" x14ac:dyDescent="0.3">
      <c r="A12" s="24">
        <v>610</v>
      </c>
      <c r="B12" s="20">
        <v>32211</v>
      </c>
      <c r="C12" s="21" t="s">
        <v>16</v>
      </c>
      <c r="D12" s="22">
        <v>5000</v>
      </c>
      <c r="E12" s="22">
        <v>5000</v>
      </c>
      <c r="F12" s="22">
        <v>0</v>
      </c>
    </row>
    <row r="13" spans="1:6" x14ac:dyDescent="0.3">
      <c r="A13" s="24">
        <v>612</v>
      </c>
      <c r="B13" s="20">
        <v>32251</v>
      </c>
      <c r="C13" s="21" t="s">
        <v>17</v>
      </c>
      <c r="D13" s="22">
        <v>1000</v>
      </c>
      <c r="E13" s="22">
        <v>1000</v>
      </c>
      <c r="F13" s="22"/>
    </row>
    <row r="14" spans="1:6" x14ac:dyDescent="0.3">
      <c r="A14" s="24">
        <v>613</v>
      </c>
      <c r="B14" s="20">
        <v>32311</v>
      </c>
      <c r="C14" s="21" t="s">
        <v>18</v>
      </c>
      <c r="D14" s="22">
        <v>6000</v>
      </c>
      <c r="E14" s="22">
        <v>6000</v>
      </c>
      <c r="F14" s="22">
        <v>0</v>
      </c>
    </row>
    <row r="15" spans="1:6" x14ac:dyDescent="0.3">
      <c r="A15" s="24">
        <v>614</v>
      </c>
      <c r="B15" s="20">
        <v>32312</v>
      </c>
      <c r="C15" s="21" t="s">
        <v>19</v>
      </c>
      <c r="D15" s="25">
        <v>2000</v>
      </c>
      <c r="E15" s="25">
        <v>2000</v>
      </c>
      <c r="F15" s="25">
        <v>0</v>
      </c>
    </row>
    <row r="16" spans="1:6" x14ac:dyDescent="0.3">
      <c r="A16" s="24">
        <v>615</v>
      </c>
      <c r="B16" s="20">
        <v>32313</v>
      </c>
      <c r="C16" s="21" t="s">
        <v>20</v>
      </c>
      <c r="D16" s="25">
        <v>500</v>
      </c>
      <c r="E16" s="25">
        <v>500</v>
      </c>
      <c r="F16" s="25">
        <v>0</v>
      </c>
    </row>
    <row r="17" spans="1:13" ht="22.8" x14ac:dyDescent="0.3">
      <c r="A17" s="24">
        <v>616</v>
      </c>
      <c r="B17" s="20">
        <v>32329</v>
      </c>
      <c r="C17" s="21" t="s">
        <v>21</v>
      </c>
      <c r="D17" s="22">
        <v>1000</v>
      </c>
      <c r="E17" s="22">
        <v>1000</v>
      </c>
      <c r="F17" s="22">
        <v>0</v>
      </c>
    </row>
    <row r="18" spans="1:13" x14ac:dyDescent="0.3">
      <c r="A18" s="24">
        <v>619</v>
      </c>
      <c r="B18" s="20">
        <v>32379</v>
      </c>
      <c r="C18" s="21" t="s">
        <v>22</v>
      </c>
      <c r="D18" s="22">
        <v>18540</v>
      </c>
      <c r="E18" s="22">
        <v>20165</v>
      </c>
      <c r="F18" s="22">
        <v>1625</v>
      </c>
    </row>
    <row r="19" spans="1:13" x14ac:dyDescent="0.3">
      <c r="A19" s="24">
        <v>620</v>
      </c>
      <c r="B19" s="20">
        <v>32389</v>
      </c>
      <c r="C19" s="21" t="s">
        <v>23</v>
      </c>
      <c r="D19" s="22">
        <v>3000</v>
      </c>
      <c r="E19" s="22">
        <f>3000+F19</f>
        <v>3500</v>
      </c>
      <c r="F19" s="22">
        <v>500</v>
      </c>
    </row>
    <row r="20" spans="1:13" x14ac:dyDescent="0.3">
      <c r="A20" s="24">
        <v>621</v>
      </c>
      <c r="B20" s="20">
        <v>32395</v>
      </c>
      <c r="C20" s="21" t="s">
        <v>24</v>
      </c>
      <c r="D20" s="22">
        <v>7000</v>
      </c>
      <c r="E20" s="22">
        <v>7000</v>
      </c>
      <c r="F20" s="22">
        <v>0</v>
      </c>
    </row>
    <row r="21" spans="1:13" x14ac:dyDescent="0.3">
      <c r="A21" s="24">
        <v>622</v>
      </c>
      <c r="B21" s="20">
        <v>32399</v>
      </c>
      <c r="C21" s="21" t="s">
        <v>25</v>
      </c>
      <c r="D21" s="22">
        <v>1000</v>
      </c>
      <c r="E21" s="22">
        <f>1000+F21</f>
        <v>1660</v>
      </c>
      <c r="F21" s="22">
        <v>660</v>
      </c>
    </row>
    <row r="22" spans="1:13" x14ac:dyDescent="0.3">
      <c r="A22" s="24">
        <v>623</v>
      </c>
      <c r="B22" s="20">
        <v>32411</v>
      </c>
      <c r="C22" s="21" t="s">
        <v>26</v>
      </c>
      <c r="D22" s="22">
        <v>2000</v>
      </c>
      <c r="E22" s="22">
        <f>2000+F22</f>
        <v>3000</v>
      </c>
      <c r="F22" s="22">
        <v>1000</v>
      </c>
    </row>
    <row r="23" spans="1:13" x14ac:dyDescent="0.3">
      <c r="A23" s="24">
        <v>624</v>
      </c>
      <c r="B23" s="20">
        <v>32911</v>
      </c>
      <c r="C23" s="21" t="s">
        <v>27</v>
      </c>
      <c r="D23" s="22">
        <v>16000</v>
      </c>
      <c r="E23" s="22">
        <v>18625</v>
      </c>
      <c r="F23" s="22">
        <v>2625</v>
      </c>
    </row>
    <row r="24" spans="1:13" x14ac:dyDescent="0.3">
      <c r="A24" s="24">
        <v>625</v>
      </c>
      <c r="B24" s="20">
        <v>32923</v>
      </c>
      <c r="C24" s="21" t="s">
        <v>28</v>
      </c>
      <c r="D24" s="22">
        <v>4700</v>
      </c>
      <c r="E24" s="22">
        <f>4700+F24</f>
        <v>7000</v>
      </c>
      <c r="F24" s="22">
        <v>2300</v>
      </c>
    </row>
    <row r="25" spans="1:13" x14ac:dyDescent="0.3">
      <c r="A25" s="24">
        <v>626</v>
      </c>
      <c r="B25" s="20">
        <v>32931</v>
      </c>
      <c r="C25" s="21" t="s">
        <v>29</v>
      </c>
      <c r="D25" s="22">
        <v>2000</v>
      </c>
      <c r="E25" s="22">
        <f>2000+F25</f>
        <v>3000</v>
      </c>
      <c r="F25" s="22">
        <v>1000</v>
      </c>
    </row>
    <row r="26" spans="1:13" ht="22.8" x14ac:dyDescent="0.3">
      <c r="A26" s="24">
        <v>628</v>
      </c>
      <c r="B26" s="20">
        <v>32999</v>
      </c>
      <c r="C26" s="21" t="s">
        <v>30</v>
      </c>
      <c r="D26" s="22">
        <v>28000</v>
      </c>
      <c r="E26" s="22">
        <v>28000</v>
      </c>
      <c r="F26" s="22">
        <v>0</v>
      </c>
    </row>
    <row r="27" spans="1:13" x14ac:dyDescent="0.3">
      <c r="A27" s="24">
        <v>638</v>
      </c>
      <c r="B27" s="20">
        <v>3299</v>
      </c>
      <c r="C27" s="21" t="s">
        <v>31</v>
      </c>
      <c r="D27" s="22">
        <v>772</v>
      </c>
      <c r="E27" s="22">
        <f>772+F27</f>
        <v>1272</v>
      </c>
      <c r="F27" s="22">
        <v>500</v>
      </c>
    </row>
    <row r="28" spans="1:13" x14ac:dyDescent="0.3">
      <c r="A28" s="24">
        <v>629</v>
      </c>
      <c r="B28" s="20">
        <v>34312</v>
      </c>
      <c r="C28" s="21" t="s">
        <v>32</v>
      </c>
      <c r="D28" s="22">
        <v>1600</v>
      </c>
      <c r="E28" s="22">
        <v>1600</v>
      </c>
      <c r="F28" s="22">
        <v>0</v>
      </c>
    </row>
    <row r="29" spans="1:13" x14ac:dyDescent="0.3">
      <c r="A29" s="24">
        <v>643</v>
      </c>
      <c r="B29" s="20">
        <v>42219</v>
      </c>
      <c r="C29" s="21" t="s">
        <v>33</v>
      </c>
      <c r="D29" s="22">
        <v>20000</v>
      </c>
      <c r="E29" s="22">
        <f>20000+F29</f>
        <v>22000</v>
      </c>
      <c r="F29" s="22">
        <v>2000</v>
      </c>
      <c r="G29" s="8"/>
    </row>
    <row r="30" spans="1:13" x14ac:dyDescent="0.3">
      <c r="A30" s="24">
        <v>644</v>
      </c>
      <c r="B30" s="20">
        <v>42411</v>
      </c>
      <c r="C30" s="21" t="s">
        <v>34</v>
      </c>
      <c r="D30" s="22">
        <v>20000</v>
      </c>
      <c r="E30" s="22">
        <v>20000</v>
      </c>
      <c r="F30" s="22">
        <v>0</v>
      </c>
    </row>
    <row r="31" spans="1:13" ht="15" customHeight="1" x14ac:dyDescent="0.3">
      <c r="A31" s="38" t="s">
        <v>35</v>
      </c>
      <c r="B31" s="38"/>
      <c r="C31" s="6" t="s">
        <v>36</v>
      </c>
      <c r="D31" s="7">
        <f>SUM(D32:D35)</f>
        <v>16000</v>
      </c>
      <c r="E31" s="7">
        <f>SUM(E32:E35)</f>
        <v>16000</v>
      </c>
      <c r="F31" s="7">
        <f>SUM(F32:F35)</f>
        <v>0</v>
      </c>
    </row>
    <row r="32" spans="1:13" s="9" customFormat="1" ht="15" customHeight="1" x14ac:dyDescent="0.3">
      <c r="A32" s="26">
        <v>639</v>
      </c>
      <c r="B32" s="27">
        <v>32131</v>
      </c>
      <c r="C32" s="21" t="s">
        <v>15</v>
      </c>
      <c r="D32" s="22">
        <v>4000</v>
      </c>
      <c r="E32" s="22">
        <v>4000</v>
      </c>
      <c r="F32" s="22">
        <v>0</v>
      </c>
      <c r="G32" s="18"/>
      <c r="H32" s="18"/>
      <c r="I32" s="18"/>
      <c r="J32" s="18"/>
      <c r="K32" s="18"/>
      <c r="L32" s="18"/>
      <c r="M32" s="18"/>
    </row>
    <row r="33" spans="1:6" ht="22.8" x14ac:dyDescent="0.3">
      <c r="A33" s="24">
        <v>637</v>
      </c>
      <c r="B33" s="20">
        <v>32999</v>
      </c>
      <c r="C33" s="21" t="s">
        <v>30</v>
      </c>
      <c r="D33" s="25">
        <v>4000</v>
      </c>
      <c r="E33" s="25">
        <v>4000</v>
      </c>
      <c r="F33" s="25">
        <v>0</v>
      </c>
    </row>
    <row r="34" spans="1:6" x14ac:dyDescent="0.3">
      <c r="A34" s="24">
        <v>642</v>
      </c>
      <c r="B34" s="20">
        <v>42219</v>
      </c>
      <c r="C34" s="21" t="s">
        <v>33</v>
      </c>
      <c r="D34" s="25">
        <v>4000</v>
      </c>
      <c r="E34" s="25">
        <v>4000</v>
      </c>
      <c r="F34" s="25">
        <v>0</v>
      </c>
    </row>
    <row r="35" spans="1:6" x14ac:dyDescent="0.3">
      <c r="A35" s="24">
        <v>646</v>
      </c>
      <c r="B35" s="20">
        <v>42411</v>
      </c>
      <c r="C35" s="21" t="s">
        <v>34</v>
      </c>
      <c r="D35" s="22">
        <v>4000</v>
      </c>
      <c r="E35" s="22">
        <v>4000</v>
      </c>
      <c r="F35" s="22">
        <v>0</v>
      </c>
    </row>
    <row r="36" spans="1:6" ht="15" customHeight="1" x14ac:dyDescent="0.3">
      <c r="A36" s="38" t="s">
        <v>37</v>
      </c>
      <c r="B36" s="38"/>
      <c r="C36" s="6" t="s">
        <v>38</v>
      </c>
      <c r="D36" s="7">
        <f>SUM(D38:D41)</f>
        <v>23000</v>
      </c>
      <c r="E36" s="7">
        <f>SUM(E38:E41)</f>
        <v>49075</v>
      </c>
      <c r="F36" s="7">
        <f>SUM(F38:F41)</f>
        <v>26075</v>
      </c>
    </row>
    <row r="37" spans="1:6" x14ac:dyDescent="0.3">
      <c r="A37" s="24">
        <v>645</v>
      </c>
      <c r="B37" s="20">
        <v>42411</v>
      </c>
      <c r="C37" s="21" t="s">
        <v>34</v>
      </c>
      <c r="D37" s="22">
        <v>23000</v>
      </c>
      <c r="E37" s="22">
        <v>23000</v>
      </c>
      <c r="F37" s="22">
        <v>0</v>
      </c>
    </row>
    <row r="38" spans="1:6" x14ac:dyDescent="0.3">
      <c r="A38" s="24"/>
      <c r="B38" s="20"/>
      <c r="C38" s="21" t="s">
        <v>39</v>
      </c>
      <c r="D38" s="22">
        <v>3000</v>
      </c>
      <c r="E38" s="22">
        <v>3000</v>
      </c>
      <c r="F38" s="22">
        <v>0</v>
      </c>
    </row>
    <row r="39" spans="1:6" x14ac:dyDescent="0.3">
      <c r="A39" s="24"/>
      <c r="B39" s="20"/>
      <c r="C39" s="21" t="s">
        <v>40</v>
      </c>
      <c r="D39" s="22">
        <v>20000</v>
      </c>
      <c r="E39" s="22">
        <v>20000</v>
      </c>
      <c r="F39" s="22">
        <v>0</v>
      </c>
    </row>
    <row r="40" spans="1:6" x14ac:dyDescent="0.3">
      <c r="A40" s="24"/>
      <c r="B40" s="20">
        <v>42219</v>
      </c>
      <c r="C40" s="21" t="s">
        <v>48</v>
      </c>
      <c r="D40" s="22">
        <v>0</v>
      </c>
      <c r="E40" s="22">
        <v>15000</v>
      </c>
      <c r="F40" s="22">
        <v>15000</v>
      </c>
    </row>
    <row r="41" spans="1:6" x14ac:dyDescent="0.3">
      <c r="A41" s="24">
        <v>773</v>
      </c>
      <c r="B41" s="20">
        <v>324121</v>
      </c>
      <c r="C41" s="21" t="s">
        <v>41</v>
      </c>
      <c r="D41" s="22">
        <v>0</v>
      </c>
      <c r="E41" s="22">
        <v>11075</v>
      </c>
      <c r="F41" s="22">
        <v>11075</v>
      </c>
    </row>
    <row r="42" spans="1:6" s="8" customFormat="1" ht="12" x14ac:dyDescent="0.25"/>
    <row r="43" spans="1:6" ht="15" customHeight="1" x14ac:dyDescent="0.3">
      <c r="A43" s="36" t="s">
        <v>0</v>
      </c>
      <c r="B43" s="36" t="s">
        <v>1</v>
      </c>
      <c r="C43" s="36" t="s">
        <v>2</v>
      </c>
      <c r="D43" s="36" t="s">
        <v>3</v>
      </c>
      <c r="E43" s="36" t="s">
        <v>46</v>
      </c>
      <c r="F43" s="36" t="s">
        <v>47</v>
      </c>
    </row>
    <row r="44" spans="1:6" x14ac:dyDescent="0.3">
      <c r="A44" s="36"/>
      <c r="B44" s="36"/>
      <c r="C44" s="36"/>
      <c r="D44" s="36"/>
      <c r="E44" s="36"/>
      <c r="F44" s="36"/>
    </row>
    <row r="45" spans="1:6" x14ac:dyDescent="0.3">
      <c r="A45" s="37" t="s">
        <v>4</v>
      </c>
      <c r="B45" s="37"/>
      <c r="C45" s="10" t="s">
        <v>5</v>
      </c>
      <c r="D45" s="11">
        <f>D46+D47+D50</f>
        <v>379000</v>
      </c>
      <c r="E45" s="11">
        <f>E46+E47+E50</f>
        <v>425075</v>
      </c>
      <c r="F45" s="11">
        <f>F46+F47+F50</f>
        <v>46075</v>
      </c>
    </row>
    <row r="46" spans="1:6" ht="15" customHeight="1" x14ac:dyDescent="0.3">
      <c r="A46" s="39" t="s">
        <v>8</v>
      </c>
      <c r="B46" s="39"/>
      <c r="C46" s="12" t="s">
        <v>9</v>
      </c>
      <c r="D46" s="13">
        <v>340000</v>
      </c>
      <c r="E46" s="13">
        <v>360000</v>
      </c>
      <c r="F46" s="13">
        <v>20000</v>
      </c>
    </row>
    <row r="47" spans="1:6" ht="15" customHeight="1" x14ac:dyDescent="0.3">
      <c r="A47" s="39" t="s">
        <v>35</v>
      </c>
      <c r="B47" s="39"/>
      <c r="C47" s="12" t="s">
        <v>36</v>
      </c>
      <c r="D47" s="13">
        <f>SUM(D48:D49)</f>
        <v>16000</v>
      </c>
      <c r="E47" s="13">
        <f>SUM(E48:E49)</f>
        <v>16000</v>
      </c>
      <c r="F47" s="13">
        <f>SUM(F48:F49)</f>
        <v>0</v>
      </c>
    </row>
    <row r="48" spans="1:6" x14ac:dyDescent="0.3">
      <c r="A48" s="24">
        <v>-125</v>
      </c>
      <c r="B48" s="20">
        <v>68311</v>
      </c>
      <c r="C48" s="21" t="s">
        <v>42</v>
      </c>
      <c r="D48" s="22">
        <v>16000</v>
      </c>
      <c r="E48" s="22">
        <v>16000</v>
      </c>
      <c r="F48" s="22">
        <v>0</v>
      </c>
    </row>
    <row r="49" spans="1:6" x14ac:dyDescent="0.3">
      <c r="A49" s="24"/>
      <c r="B49" s="20">
        <v>683111</v>
      </c>
      <c r="C49" s="21" t="s">
        <v>43</v>
      </c>
      <c r="D49" s="22">
        <v>0</v>
      </c>
      <c r="E49" s="22">
        <v>0</v>
      </c>
      <c r="F49" s="22">
        <v>0</v>
      </c>
    </row>
    <row r="50" spans="1:6" ht="15" customHeight="1" x14ac:dyDescent="0.3">
      <c r="A50" s="39" t="s">
        <v>37</v>
      </c>
      <c r="B50" s="39"/>
      <c r="C50" s="12" t="s">
        <v>38</v>
      </c>
      <c r="D50" s="13">
        <f>SUM(D51:D53)</f>
        <v>23000</v>
      </c>
      <c r="E50" s="13">
        <f>SUM(E51:E53)</f>
        <v>49075</v>
      </c>
      <c r="F50" s="13">
        <f>SUM(F51:F53)</f>
        <v>26075</v>
      </c>
    </row>
    <row r="51" spans="1:6" x14ac:dyDescent="0.3">
      <c r="A51" s="24">
        <v>-123</v>
      </c>
      <c r="B51" s="20">
        <v>63311</v>
      </c>
      <c r="C51" s="21" t="s">
        <v>44</v>
      </c>
      <c r="D51" s="22">
        <v>20000</v>
      </c>
      <c r="E51" s="22">
        <v>35000</v>
      </c>
      <c r="F51" s="22">
        <v>15000</v>
      </c>
    </row>
    <row r="52" spans="1:6" x14ac:dyDescent="0.3">
      <c r="A52" s="24"/>
      <c r="B52" s="20">
        <v>63312</v>
      </c>
      <c r="C52" s="21" t="s">
        <v>39</v>
      </c>
      <c r="D52" s="22">
        <v>3000</v>
      </c>
      <c r="E52" s="22">
        <v>3000</v>
      </c>
      <c r="F52" s="22">
        <v>0</v>
      </c>
    </row>
    <row r="53" spans="1:6" ht="18.75" customHeight="1" x14ac:dyDescent="0.3">
      <c r="A53" s="24"/>
      <c r="B53" s="20">
        <v>63414</v>
      </c>
      <c r="C53" s="21" t="s">
        <v>45</v>
      </c>
      <c r="D53" s="22">
        <v>0</v>
      </c>
      <c r="E53" s="22">
        <v>11075</v>
      </c>
      <c r="F53" s="22">
        <v>11075</v>
      </c>
    </row>
  </sheetData>
  <mergeCells count="21">
    <mergeCell ref="A50:B50"/>
    <mergeCell ref="F1:F2"/>
    <mergeCell ref="A3:B3"/>
    <mergeCell ref="A4:B4"/>
    <mergeCell ref="A5:B5"/>
    <mergeCell ref="D1:D2"/>
    <mergeCell ref="A47:B47"/>
    <mergeCell ref="D43:D44"/>
    <mergeCell ref="E43:E44"/>
    <mergeCell ref="A36:B36"/>
    <mergeCell ref="A45:B45"/>
    <mergeCell ref="A31:B31"/>
    <mergeCell ref="A46:B46"/>
    <mergeCell ref="A43:A44"/>
    <mergeCell ref="B43:B44"/>
    <mergeCell ref="E1:E2"/>
    <mergeCell ref="A1:A2"/>
    <mergeCell ref="B1:B2"/>
    <mergeCell ref="C1:C2"/>
    <mergeCell ref="F43:F44"/>
    <mergeCell ref="C43:C44"/>
  </mergeCells>
  <phoneticPr fontId="8" type="noConversion"/>
  <conditionalFormatting sqref="C21:C22">
    <cfRule type="duplicateValues" dxfId="2" priority="2"/>
  </conditionalFormatting>
  <conditionalFormatting sqref="C41">
    <cfRule type="duplicateValues" dxfId="1" priority="3"/>
  </conditionalFormatting>
  <conditionalFormatting sqref="C8">
    <cfRule type="duplicateValues" dxfId="0" priority="4"/>
  </conditionalFormatting>
  <pageMargins left="0.70866141732283472" right="0.70866141732283472" top="0.41" bottom="0.23622047244094491" header="0.41" footer="0.51181102362204722"/>
  <pageSetup paperSize="9" scale="95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F12"/>
  <sheetViews>
    <sheetView zoomScaleNormal="100" workbookViewId="0">
      <selection activeCell="E12" sqref="E12"/>
    </sheetView>
  </sheetViews>
  <sheetFormatPr defaultColWidth="10.44140625" defaultRowHeight="14.4" x14ac:dyDescent="0.3"/>
  <cols>
    <col min="1" max="2" width="6.21875" customWidth="1"/>
    <col min="3" max="3" width="20.77734375" customWidth="1"/>
    <col min="4" max="4" width="10.21875" customWidth="1"/>
    <col min="5" max="5" width="12.21875" customWidth="1"/>
  </cols>
  <sheetData>
    <row r="1" spans="3:6" ht="13.5" customHeight="1" x14ac:dyDescent="0.3">
      <c r="E1" s="14"/>
    </row>
    <row r="2" spans="3:6" ht="15" customHeight="1" x14ac:dyDescent="0.3">
      <c r="C2" s="35"/>
      <c r="D2" s="35"/>
      <c r="E2" s="35"/>
      <c r="F2" s="35"/>
    </row>
    <row r="3" spans="3:6" ht="13.5" customHeight="1" x14ac:dyDescent="0.3">
      <c r="C3" s="35"/>
      <c r="D3" s="35"/>
      <c r="E3" s="35"/>
      <c r="F3" s="35"/>
    </row>
    <row r="4" spans="3:6" ht="27" customHeight="1" x14ac:dyDescent="0.3">
      <c r="C4" s="28"/>
      <c r="D4" s="29"/>
      <c r="E4" s="30"/>
      <c r="F4" s="31"/>
    </row>
    <row r="5" spans="3:6" ht="13.5" customHeight="1" x14ac:dyDescent="0.3">
      <c r="C5" s="28"/>
      <c r="D5" s="15"/>
      <c r="E5" s="16"/>
      <c r="F5" s="17"/>
    </row>
    <row r="6" spans="3:6" x14ac:dyDescent="0.3">
      <c r="C6" s="28"/>
      <c r="D6" s="15"/>
      <c r="E6" s="16"/>
      <c r="F6" s="32"/>
    </row>
    <row r="7" spans="3:6" ht="22.8" customHeight="1" x14ac:dyDescent="0.3">
      <c r="C7" s="28"/>
      <c r="D7" s="15"/>
      <c r="E7" s="16"/>
      <c r="F7" s="17"/>
    </row>
    <row r="8" spans="3:6" ht="13.5" customHeight="1" x14ac:dyDescent="0.3">
      <c r="C8" s="28"/>
      <c r="D8" s="15"/>
      <c r="E8" s="16"/>
      <c r="F8" s="17"/>
    </row>
    <row r="9" spans="3:6" x14ac:dyDescent="0.3">
      <c r="C9" s="28"/>
      <c r="D9" s="15"/>
      <c r="E9" s="16"/>
      <c r="F9" s="17"/>
    </row>
    <row r="10" spans="3:6" x14ac:dyDescent="0.3">
      <c r="C10" s="33"/>
      <c r="D10" s="15"/>
      <c r="E10" s="16"/>
      <c r="F10" s="17"/>
    </row>
    <row r="11" spans="3:6" x14ac:dyDescent="0.3">
      <c r="C11" s="28"/>
      <c r="D11" s="15"/>
      <c r="E11" s="16"/>
      <c r="F11" s="17"/>
    </row>
    <row r="12" spans="3:6" x14ac:dyDescent="0.3">
      <c r="C12" s="34"/>
      <c r="D12" s="34"/>
      <c r="E12" s="34"/>
      <c r="F12" s="34"/>
    </row>
  </sheetData>
  <phoneticPr fontId="8" type="noConversion"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Roman,Obično"&amp;12&amp;A</oddHeader>
    <oddFooter>&amp;C&amp;"Times New Roman,Obično"&amp;12Stranica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804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Dolores Bekeš</dc:creator>
  <dc:description/>
  <cp:lastModifiedBy>Zeljko Mamic</cp:lastModifiedBy>
  <cp:revision>131</cp:revision>
  <cp:lastPrinted>2019-06-04T13:00:14Z</cp:lastPrinted>
  <dcterms:created xsi:type="dcterms:W3CDTF">2016-05-10T09:19:19Z</dcterms:created>
  <dcterms:modified xsi:type="dcterms:W3CDTF">2019-07-03T10:10:01Z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