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\\server1\share\zmamic\NKČ\"/>
    </mc:Choice>
  </mc:AlternateContent>
  <xr:revisionPtr revIDLastSave="0" documentId="13_ncr:1_{E287449D-53CC-4696-B8AA-0775BE4FC91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List1" sheetId="1" r:id="rId1"/>
    <sheet name="Lis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D3" i="1"/>
  <c r="G5" i="2"/>
  <c r="G3" i="2"/>
  <c r="G13" i="2"/>
  <c r="G11" i="2" s="1"/>
  <c r="G14" i="2"/>
  <c r="G12" i="2"/>
  <c r="G9" i="2"/>
  <c r="G10" i="2"/>
  <c r="G8" i="2"/>
  <c r="I42" i="1"/>
  <c r="I43" i="1"/>
  <c r="I41" i="1"/>
  <c r="I35" i="1"/>
  <c r="I36" i="1"/>
  <c r="I37" i="1"/>
  <c r="I38" i="1"/>
  <c r="I39" i="1"/>
  <c r="I34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6" i="1"/>
  <c r="G42" i="1"/>
  <c r="G43" i="1"/>
  <c r="G41" i="1"/>
  <c r="G35" i="1"/>
  <c r="G36" i="1"/>
  <c r="G37" i="1"/>
  <c r="G38" i="1"/>
  <c r="G39" i="1"/>
  <c r="G34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6" i="1"/>
  <c r="E42" i="1"/>
  <c r="E43" i="1"/>
  <c r="E41" i="1"/>
  <c r="E36" i="1"/>
  <c r="E37" i="1"/>
  <c r="E38" i="1"/>
  <c r="E39" i="1"/>
  <c r="E35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6" i="1"/>
  <c r="G7" i="2" l="1"/>
  <c r="I40" i="1" l="1"/>
  <c r="I33" i="1"/>
  <c r="I5" i="1"/>
  <c r="G40" i="1"/>
  <c r="G33" i="1"/>
  <c r="G5" i="1"/>
  <c r="E40" i="1"/>
  <c r="E33" i="1"/>
  <c r="E5" i="1"/>
  <c r="E7" i="2"/>
  <c r="E3" i="2" s="1"/>
  <c r="H5" i="1"/>
  <c r="F5" i="1"/>
  <c r="D5" i="1"/>
  <c r="F11" i="2"/>
  <c r="E11" i="2"/>
  <c r="D11" i="2"/>
  <c r="F7" i="2"/>
  <c r="D7" i="2"/>
  <c r="D3" i="2" s="1"/>
  <c r="H40" i="1"/>
  <c r="F40" i="1"/>
  <c r="D40" i="1"/>
  <c r="H33" i="1"/>
  <c r="F33" i="1"/>
  <c r="D33" i="1"/>
  <c r="I3" i="1" l="1"/>
  <c r="G3" i="1"/>
  <c r="F3" i="1"/>
  <c r="H3" i="1"/>
  <c r="F3" i="2"/>
</calcChain>
</file>

<file path=xl/sharedStrings.xml><?xml version="1.0" encoding="utf-8"?>
<sst xmlns="http://schemas.openxmlformats.org/spreadsheetml/2006/main" count="79" uniqueCount="55">
  <si>
    <t>Pozicija</t>
  </si>
  <si>
    <t>Račun</t>
  </si>
  <si>
    <t>Opis</t>
  </si>
  <si>
    <t>PLAN 2023.</t>
  </si>
  <si>
    <t>PLAN 2024.</t>
  </si>
  <si>
    <t>PLAN 2025.</t>
  </si>
  <si>
    <t>Akt. A100039</t>
  </si>
  <si>
    <t>Centar za kulturu</t>
  </si>
  <si>
    <t>Izv. 1,2,4</t>
  </si>
  <si>
    <t>Funkcija: 0820 Službe kulture</t>
  </si>
  <si>
    <t>Izvor:  110</t>
  </si>
  <si>
    <t>Opći prihodi i primici</t>
  </si>
  <si>
    <t>PLAĆE ZA ZAPOSLENE</t>
  </si>
  <si>
    <t>OSTALI RASHODI ZA ZAPOSLENE</t>
  </si>
  <si>
    <t>DOPRINOS ZA OBVEZNO ZO</t>
  </si>
  <si>
    <t>SLUŽBENA PUTOVANJA</t>
  </si>
  <si>
    <t>NAKNADA ZA PRIJEVOZ</t>
  </si>
  <si>
    <t>SEMINARI, SAVJETOVANJA, SIMPOZIJI</t>
  </si>
  <si>
    <t>UREDSKI MATERIJAL I SL.</t>
  </si>
  <si>
    <t>SITAN INVENTAR I AUTOGUME</t>
  </si>
  <si>
    <t>USLUGE TELEFONA</t>
  </si>
  <si>
    <t>USLUGE INTERNETA</t>
  </si>
  <si>
    <t>POŠTARINA</t>
  </si>
  <si>
    <t>USLUGE TEKUĆEG I INVEST. ODRŽAVANJA</t>
  </si>
  <si>
    <t>UGOVORI O DJELU</t>
  </si>
  <si>
    <t>INTELEKTUALNE I OSOBNE USLUGE</t>
  </si>
  <si>
    <t>RAČUNALNE USLUGE</t>
  </si>
  <si>
    <t>USLUGE ČIŠĆENJA, PRANJA</t>
  </si>
  <si>
    <t>OSTALE USLUGE</t>
  </si>
  <si>
    <t>NAKNADE TROŠKOVA SLUŽBENOG PUTA RAVNATELJA</t>
  </si>
  <si>
    <t>NAKNADA ZA RAD RAVNATELJA</t>
  </si>
  <si>
    <t>PREMIJE OSIGURANJA</t>
  </si>
  <si>
    <t>REPREZENTACIJA</t>
  </si>
  <si>
    <t xml:space="preserve">OSTALI NESPOMENUTI RASHODI </t>
  </si>
  <si>
    <t>ORGANIZACIJA GLAZBENO SCENSKIH PROGRAMA</t>
  </si>
  <si>
    <t>USLUGE PLATNOG PROMETA</t>
  </si>
  <si>
    <t>MREŽA KUĆICA KNJIŽNICA</t>
  </si>
  <si>
    <t>UREDSKA OPREMA I NAMJEŠTAJ</t>
  </si>
  <si>
    <t>KNJIGE U KNJIŽNICAMA</t>
  </si>
  <si>
    <t>Izvor:  320</t>
  </si>
  <si>
    <t>Vlastiti prihodi</t>
  </si>
  <si>
    <t>Izvor:  530</t>
  </si>
  <si>
    <t>Pomoći</t>
  </si>
  <si>
    <t>OBŽ-KNJIGE</t>
  </si>
  <si>
    <t>MINISTARSTVO KULTURE RH-KNJIGE</t>
  </si>
  <si>
    <t>MINISTARSTVO KULTURE RH-OPREMA</t>
  </si>
  <si>
    <t>Izvor:  01</t>
  </si>
  <si>
    <t>Izvor:  02</t>
  </si>
  <si>
    <t>OPĆINA ČEPIN-SUBVENCIJA KOLEKTIVNE ČLANARINE</t>
  </si>
  <si>
    <t>OSTALI NESPOMENUTI PRIHODI</t>
  </si>
  <si>
    <t>VIŠAK POSLOVANJA PRETHODNIH GODINA</t>
  </si>
  <si>
    <t>Izvor:  04</t>
  </si>
  <si>
    <t>U Čepinu, 02.12.2022.</t>
  </si>
  <si>
    <t>€</t>
  </si>
  <si>
    <t>PLAN EUR.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</si>
</sst>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9" x14ac:knownFonts="1">
    <font>
      <sz val="11"/>
      <color rgb="FF000000"/>
      <name val="Calibri"/>
      <charset val="238"/>
    </font>
    <font>
      <sz val="9"/>
      <color indexed="55"/>
      <name val="Tahoma"/>
      <charset val="238"/>
    </font>
    <font>
      <b/>
      <sz val="9"/>
      <color indexed="55"/>
      <name val="Tahoma"/>
      <charset val="238"/>
    </font>
    <font>
      <sz val="9"/>
      <color indexed="55"/>
      <name val="Calibri"/>
      <charset val="238"/>
    </font>
    <font>
      <sz val="9"/>
      <color indexed="55"/>
      <name val="Arial"/>
      <charset val="238"/>
    </font>
    <font>
      <sz val="9"/>
      <color indexed="55"/>
      <name val="Tahoma"/>
      <charset val="1"/>
    </font>
    <font>
      <sz val="9"/>
      <color indexed="55"/>
      <name val="Tahoma"/>
      <family val="2"/>
      <charset val="238"/>
    </font>
    <font>
      <b/>
      <sz val="9"/>
      <color indexed="55"/>
      <name val="Tahoma"/>
      <family val="2"/>
      <charset val="238"/>
    </font>
    <font>
      <b/>
      <sz val="11"/>
      <color rgb="FF333333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1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/>
    <xf numFmtId="0" fontId="1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164" fontId="0" fillId="0" borderId="0" xfId="0" applyNumberFormat="1"/>
    <xf numFmtId="0" fontId="3" fillId="0" borderId="1" xfId="0" applyFont="1" applyBorder="1" applyAlignment="1">
      <alignment vertical="center" wrapText="1"/>
    </xf>
    <xf numFmtId="0" fontId="5" fillId="0" borderId="2" xfId="0" applyFont="1" applyBorder="1"/>
    <xf numFmtId="4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/>
    <xf numFmtId="4" fontId="6" fillId="0" borderId="0" xfId="0" applyNumberFormat="1" applyFont="1"/>
    <xf numFmtId="4" fontId="7" fillId="0" borderId="1" xfId="0" applyNumberFormat="1" applyFont="1" applyBorder="1"/>
    <xf numFmtId="4" fontId="7" fillId="3" borderId="1" xfId="0" applyNumberFormat="1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workbookViewId="0">
      <selection activeCell="K9" sqref="K9"/>
    </sheetView>
  </sheetViews>
  <sheetFormatPr defaultColWidth="15.85546875" defaultRowHeight="15" x14ac:dyDescent="0.25"/>
  <cols>
    <col min="1" max="1" width="5.7109375" customWidth="1"/>
    <col min="2" max="2" width="7.7109375" customWidth="1"/>
    <col min="3" max="3" width="37.85546875" customWidth="1"/>
    <col min="4" max="5" width="11.5703125" customWidth="1"/>
    <col min="6" max="7" width="12" customWidth="1"/>
    <col min="8" max="8" width="11.7109375" customWidth="1"/>
    <col min="9" max="9" width="12.42578125" style="23" customWidth="1"/>
    <col min="10" max="16384" width="15.85546875" style="11"/>
  </cols>
  <sheetData>
    <row r="1" spans="1:9" ht="11.85" customHeight="1" x14ac:dyDescent="0.2">
      <c r="A1" s="20" t="s">
        <v>0</v>
      </c>
      <c r="B1" s="20" t="s">
        <v>1</v>
      </c>
      <c r="C1" s="20" t="s">
        <v>2</v>
      </c>
      <c r="D1" s="26" t="s">
        <v>3</v>
      </c>
      <c r="E1" s="18"/>
      <c r="F1" s="26" t="s">
        <v>4</v>
      </c>
      <c r="G1" s="18"/>
      <c r="H1" s="26" t="s">
        <v>5</v>
      </c>
      <c r="I1" s="22"/>
    </row>
    <row r="2" spans="1:9" x14ac:dyDescent="0.25">
      <c r="A2" s="20"/>
      <c r="B2" s="20"/>
      <c r="C2" s="20"/>
      <c r="D2" s="26"/>
      <c r="E2" s="28" t="s">
        <v>53</v>
      </c>
      <c r="F2" s="26"/>
      <c r="G2" s="28" t="s">
        <v>53</v>
      </c>
      <c r="H2" s="26"/>
      <c r="I2" s="29" t="s">
        <v>53</v>
      </c>
    </row>
    <row r="3" spans="1:9" ht="15" customHeight="1" x14ac:dyDescent="0.2">
      <c r="A3" s="19" t="s">
        <v>6</v>
      </c>
      <c r="B3" s="19"/>
      <c r="C3" s="1" t="s">
        <v>7</v>
      </c>
      <c r="D3" s="2">
        <f>SUM(D5,D33,D40)</f>
        <v>795000</v>
      </c>
      <c r="E3" s="2">
        <f>E5+E33+E40</f>
        <v>105514.63268962776</v>
      </c>
      <c r="F3" s="2">
        <f>SUM(F5,F33,F40)</f>
        <v>795000</v>
      </c>
      <c r="G3" s="2">
        <f>G5+G33+G40</f>
        <v>105514.63268962776</v>
      </c>
      <c r="H3" s="2">
        <f>SUM(H5,H33,H40)</f>
        <v>795000</v>
      </c>
      <c r="I3" s="24">
        <f>I5+I33+I40</f>
        <v>105514.63268962776</v>
      </c>
    </row>
    <row r="4" spans="1:9" ht="15" customHeight="1" x14ac:dyDescent="0.2">
      <c r="A4" s="20" t="s">
        <v>8</v>
      </c>
      <c r="B4" s="20"/>
      <c r="C4" s="3" t="s">
        <v>9</v>
      </c>
      <c r="D4" s="4"/>
      <c r="E4" s="4"/>
      <c r="F4" s="4"/>
      <c r="G4" s="4"/>
      <c r="H4" s="4"/>
      <c r="I4" s="22"/>
    </row>
    <row r="5" spans="1:9" ht="15" customHeight="1" x14ac:dyDescent="0.2">
      <c r="A5" s="21" t="s">
        <v>10</v>
      </c>
      <c r="B5" s="21"/>
      <c r="C5" s="5" t="s">
        <v>11</v>
      </c>
      <c r="D5" s="6">
        <f t="shared" ref="D5:I5" si="0">SUM(D6:D32)</f>
        <v>696000</v>
      </c>
      <c r="E5" s="6">
        <f t="shared" si="0"/>
        <v>92375.074656579774</v>
      </c>
      <c r="F5" s="6">
        <f t="shared" si="0"/>
        <v>696000</v>
      </c>
      <c r="G5" s="6">
        <f t="shared" si="0"/>
        <v>92375.074656579774</v>
      </c>
      <c r="H5" s="6">
        <f t="shared" si="0"/>
        <v>696000</v>
      </c>
      <c r="I5" s="25">
        <f t="shared" si="0"/>
        <v>92375.074656579774</v>
      </c>
    </row>
    <row r="6" spans="1:9" ht="12" x14ac:dyDescent="0.2">
      <c r="A6" s="15">
        <v>601</v>
      </c>
      <c r="B6" s="16">
        <v>31111</v>
      </c>
      <c r="C6" s="3" t="s">
        <v>12</v>
      </c>
      <c r="D6" s="10">
        <v>359000</v>
      </c>
      <c r="E6" s="10">
        <f>D6/7.5345</f>
        <v>47647.488220850748</v>
      </c>
      <c r="F6" s="10">
        <v>361000</v>
      </c>
      <c r="G6" s="10">
        <f>F6/7.5345</f>
        <v>47912.933837680001</v>
      </c>
      <c r="H6" s="10">
        <v>363000</v>
      </c>
      <c r="I6" s="22">
        <f>H6/7.5345</f>
        <v>48178.379454509253</v>
      </c>
    </row>
    <row r="7" spans="1:9" ht="12" x14ac:dyDescent="0.2">
      <c r="A7" s="15">
        <v>602</v>
      </c>
      <c r="B7" s="8">
        <v>31213</v>
      </c>
      <c r="C7" s="3" t="s">
        <v>13</v>
      </c>
      <c r="D7" s="10">
        <v>24000</v>
      </c>
      <c r="E7" s="10">
        <f t="shared" ref="E7:E32" si="1">D7/7.5345</f>
        <v>3185.3474019510249</v>
      </c>
      <c r="F7" s="10">
        <v>24000</v>
      </c>
      <c r="G7" s="10">
        <f t="shared" ref="G7:G32" si="2">F7/7.5345</f>
        <v>3185.3474019510249</v>
      </c>
      <c r="H7" s="10">
        <v>24000</v>
      </c>
      <c r="I7" s="22">
        <f t="shared" ref="I7:I32" si="3">H7/7.5345</f>
        <v>3185.3474019510249</v>
      </c>
    </row>
    <row r="8" spans="1:9" ht="12" x14ac:dyDescent="0.2">
      <c r="A8" s="7">
        <v>604</v>
      </c>
      <c r="B8" s="8">
        <v>31321</v>
      </c>
      <c r="C8" s="3" t="s">
        <v>14</v>
      </c>
      <c r="D8" s="10">
        <v>46000</v>
      </c>
      <c r="E8" s="10">
        <f t="shared" si="1"/>
        <v>6105.2491870727981</v>
      </c>
      <c r="F8" s="10">
        <v>46000</v>
      </c>
      <c r="G8" s="10">
        <f t="shared" si="2"/>
        <v>6105.2491870727981</v>
      </c>
      <c r="H8" s="10">
        <v>46000</v>
      </c>
      <c r="I8" s="22">
        <f t="shared" si="3"/>
        <v>6105.2491870727981</v>
      </c>
    </row>
    <row r="9" spans="1:9" ht="12" x14ac:dyDescent="0.2">
      <c r="A9" s="7">
        <v>607</v>
      </c>
      <c r="B9" s="8">
        <v>32111</v>
      </c>
      <c r="C9" s="3" t="s">
        <v>15</v>
      </c>
      <c r="D9" s="10">
        <v>8000</v>
      </c>
      <c r="E9" s="10">
        <f t="shared" si="1"/>
        <v>1061.7824673170085</v>
      </c>
      <c r="F9" s="10">
        <v>8000</v>
      </c>
      <c r="G9" s="10">
        <f t="shared" si="2"/>
        <v>1061.7824673170085</v>
      </c>
      <c r="H9" s="10">
        <v>8000</v>
      </c>
      <c r="I9" s="22">
        <f t="shared" si="3"/>
        <v>1061.7824673170085</v>
      </c>
    </row>
    <row r="10" spans="1:9" ht="12" x14ac:dyDescent="0.2">
      <c r="A10" s="7">
        <v>608</v>
      </c>
      <c r="B10" s="8">
        <v>32121</v>
      </c>
      <c r="C10" s="3" t="s">
        <v>16</v>
      </c>
      <c r="D10" s="10">
        <v>27000</v>
      </c>
      <c r="E10" s="10">
        <f t="shared" si="1"/>
        <v>3583.5158271949031</v>
      </c>
      <c r="F10" s="10">
        <v>27000</v>
      </c>
      <c r="G10" s="10">
        <f t="shared" si="2"/>
        <v>3583.5158271949031</v>
      </c>
      <c r="H10" s="10">
        <v>27000</v>
      </c>
      <c r="I10" s="22">
        <f t="shared" si="3"/>
        <v>3583.5158271949031</v>
      </c>
    </row>
    <row r="11" spans="1:9" ht="12" x14ac:dyDescent="0.2">
      <c r="A11" s="7">
        <v>609</v>
      </c>
      <c r="B11" s="8">
        <v>32131</v>
      </c>
      <c r="C11" s="3" t="s">
        <v>17</v>
      </c>
      <c r="D11" s="10">
        <v>2000</v>
      </c>
      <c r="E11" s="10">
        <f t="shared" si="1"/>
        <v>265.44561682925212</v>
      </c>
      <c r="F11" s="10">
        <v>2000</v>
      </c>
      <c r="G11" s="10">
        <f t="shared" si="2"/>
        <v>265.44561682925212</v>
      </c>
      <c r="H11" s="10">
        <v>2000</v>
      </c>
      <c r="I11" s="22">
        <f t="shared" si="3"/>
        <v>265.44561682925212</v>
      </c>
    </row>
    <row r="12" spans="1:9" ht="12" x14ac:dyDescent="0.2">
      <c r="A12" s="7">
        <v>610</v>
      </c>
      <c r="B12" s="8">
        <v>32211</v>
      </c>
      <c r="C12" s="3" t="s">
        <v>18</v>
      </c>
      <c r="D12" s="10">
        <v>8000</v>
      </c>
      <c r="E12" s="10">
        <f t="shared" si="1"/>
        <v>1061.7824673170085</v>
      </c>
      <c r="F12" s="10">
        <v>8000</v>
      </c>
      <c r="G12" s="10">
        <f t="shared" si="2"/>
        <v>1061.7824673170085</v>
      </c>
      <c r="H12" s="10">
        <v>8000</v>
      </c>
      <c r="I12" s="22">
        <f t="shared" si="3"/>
        <v>1061.7824673170085</v>
      </c>
    </row>
    <row r="13" spans="1:9" ht="12" x14ac:dyDescent="0.2">
      <c r="A13" s="7">
        <v>612</v>
      </c>
      <c r="B13" s="8">
        <v>32251</v>
      </c>
      <c r="C13" s="3" t="s">
        <v>19</v>
      </c>
      <c r="D13" s="10">
        <v>4000</v>
      </c>
      <c r="E13" s="10">
        <f t="shared" si="1"/>
        <v>530.89123365850423</v>
      </c>
      <c r="F13" s="10">
        <v>4000</v>
      </c>
      <c r="G13" s="10">
        <f t="shared" si="2"/>
        <v>530.89123365850423</v>
      </c>
      <c r="H13" s="10">
        <v>4000</v>
      </c>
      <c r="I13" s="22">
        <f t="shared" si="3"/>
        <v>530.89123365850423</v>
      </c>
    </row>
    <row r="14" spans="1:9" ht="12" x14ac:dyDescent="0.2">
      <c r="A14" s="7">
        <v>613</v>
      </c>
      <c r="B14" s="8">
        <v>32311</v>
      </c>
      <c r="C14" s="3" t="s">
        <v>20</v>
      </c>
      <c r="D14" s="10">
        <v>5000</v>
      </c>
      <c r="E14" s="10">
        <f t="shared" si="1"/>
        <v>663.61404207313024</v>
      </c>
      <c r="F14" s="10">
        <v>5000</v>
      </c>
      <c r="G14" s="10">
        <f t="shared" si="2"/>
        <v>663.61404207313024</v>
      </c>
      <c r="H14" s="10">
        <v>5000</v>
      </c>
      <c r="I14" s="22">
        <f t="shared" si="3"/>
        <v>663.61404207313024</v>
      </c>
    </row>
    <row r="15" spans="1:9" ht="12" x14ac:dyDescent="0.2">
      <c r="A15" s="7">
        <v>614</v>
      </c>
      <c r="B15" s="8">
        <v>32312</v>
      </c>
      <c r="C15" s="3" t="s">
        <v>21</v>
      </c>
      <c r="D15" s="17">
        <v>2000</v>
      </c>
      <c r="E15" s="10">
        <f t="shared" si="1"/>
        <v>265.44561682925212</v>
      </c>
      <c r="F15" s="17">
        <v>2000</v>
      </c>
      <c r="G15" s="10">
        <f t="shared" si="2"/>
        <v>265.44561682925212</v>
      </c>
      <c r="H15" s="17">
        <v>2000</v>
      </c>
      <c r="I15" s="22">
        <f t="shared" si="3"/>
        <v>265.44561682925212</v>
      </c>
    </row>
    <row r="16" spans="1:9" ht="12" x14ac:dyDescent="0.2">
      <c r="A16" s="7">
        <v>615</v>
      </c>
      <c r="B16" s="8">
        <v>32313</v>
      </c>
      <c r="C16" s="3" t="s">
        <v>22</v>
      </c>
      <c r="D16" s="17">
        <v>500</v>
      </c>
      <c r="E16" s="10">
        <f t="shared" si="1"/>
        <v>66.361404207313029</v>
      </c>
      <c r="F16" s="17">
        <v>500</v>
      </c>
      <c r="G16" s="10">
        <f t="shared" si="2"/>
        <v>66.361404207313029</v>
      </c>
      <c r="H16" s="17">
        <v>500</v>
      </c>
      <c r="I16" s="22">
        <f t="shared" si="3"/>
        <v>66.361404207313029</v>
      </c>
    </row>
    <row r="17" spans="1:9" ht="12" x14ac:dyDescent="0.2">
      <c r="A17" s="7">
        <v>616</v>
      </c>
      <c r="B17" s="8">
        <v>32329</v>
      </c>
      <c r="C17" s="3" t="s">
        <v>23</v>
      </c>
      <c r="D17" s="10">
        <v>4000</v>
      </c>
      <c r="E17" s="10">
        <f t="shared" si="1"/>
        <v>530.89123365850423</v>
      </c>
      <c r="F17" s="10">
        <v>4000</v>
      </c>
      <c r="G17" s="10">
        <f t="shared" si="2"/>
        <v>530.89123365850423</v>
      </c>
      <c r="H17" s="10">
        <v>4000</v>
      </c>
      <c r="I17" s="22">
        <f t="shared" si="3"/>
        <v>530.89123365850423</v>
      </c>
    </row>
    <row r="18" spans="1:9" ht="12" x14ac:dyDescent="0.2">
      <c r="A18" s="7">
        <v>637</v>
      </c>
      <c r="B18" s="8">
        <v>32372</v>
      </c>
      <c r="C18" s="3" t="s">
        <v>24</v>
      </c>
      <c r="D18" s="10">
        <v>5000</v>
      </c>
      <c r="E18" s="10">
        <f t="shared" si="1"/>
        <v>663.61404207313024</v>
      </c>
      <c r="F18" s="10">
        <v>5000</v>
      </c>
      <c r="G18" s="10">
        <f t="shared" si="2"/>
        <v>663.61404207313024</v>
      </c>
      <c r="H18" s="10">
        <v>5000</v>
      </c>
      <c r="I18" s="22">
        <f t="shared" si="3"/>
        <v>663.61404207313024</v>
      </c>
    </row>
    <row r="19" spans="1:9" ht="12" x14ac:dyDescent="0.2">
      <c r="A19" s="7">
        <v>619</v>
      </c>
      <c r="B19" s="8">
        <v>32379</v>
      </c>
      <c r="C19" s="3" t="s">
        <v>25</v>
      </c>
      <c r="D19" s="10">
        <v>35000</v>
      </c>
      <c r="E19" s="10">
        <f t="shared" si="1"/>
        <v>4645.298294511912</v>
      </c>
      <c r="F19" s="10">
        <v>35000</v>
      </c>
      <c r="G19" s="10">
        <f t="shared" si="2"/>
        <v>4645.298294511912</v>
      </c>
      <c r="H19" s="10">
        <v>35000</v>
      </c>
      <c r="I19" s="22">
        <f t="shared" si="3"/>
        <v>4645.298294511912</v>
      </c>
    </row>
    <row r="20" spans="1:9" ht="12" x14ac:dyDescent="0.2">
      <c r="A20" s="7">
        <v>620</v>
      </c>
      <c r="B20" s="8">
        <v>32389</v>
      </c>
      <c r="C20" s="3" t="s">
        <v>26</v>
      </c>
      <c r="D20" s="10">
        <v>8500</v>
      </c>
      <c r="E20" s="10">
        <f t="shared" si="1"/>
        <v>1128.1438715243214</v>
      </c>
      <c r="F20" s="10">
        <v>8500</v>
      </c>
      <c r="G20" s="10">
        <f t="shared" si="2"/>
        <v>1128.1438715243214</v>
      </c>
      <c r="H20" s="10">
        <v>8500</v>
      </c>
      <c r="I20" s="22">
        <f t="shared" si="3"/>
        <v>1128.1438715243214</v>
      </c>
    </row>
    <row r="21" spans="1:9" ht="12" x14ac:dyDescent="0.2">
      <c r="A21" s="7">
        <v>621</v>
      </c>
      <c r="B21" s="8">
        <v>32395</v>
      </c>
      <c r="C21" s="3" t="s">
        <v>27</v>
      </c>
      <c r="D21" s="10">
        <v>10000</v>
      </c>
      <c r="E21" s="10">
        <f t="shared" si="1"/>
        <v>1327.2280841462605</v>
      </c>
      <c r="F21" s="10">
        <v>10000</v>
      </c>
      <c r="G21" s="10">
        <f t="shared" si="2"/>
        <v>1327.2280841462605</v>
      </c>
      <c r="H21" s="10">
        <v>10000</v>
      </c>
      <c r="I21" s="22">
        <f t="shared" si="3"/>
        <v>1327.2280841462605</v>
      </c>
    </row>
    <row r="22" spans="1:9" ht="12" x14ac:dyDescent="0.2">
      <c r="A22" s="7">
        <v>622</v>
      </c>
      <c r="B22" s="8">
        <v>32399</v>
      </c>
      <c r="C22" s="3" t="s">
        <v>28</v>
      </c>
      <c r="D22" s="10">
        <v>1100</v>
      </c>
      <c r="E22" s="10">
        <f t="shared" si="1"/>
        <v>145.99508925608865</v>
      </c>
      <c r="F22" s="10">
        <v>1100</v>
      </c>
      <c r="G22" s="10">
        <f t="shared" si="2"/>
        <v>145.99508925608865</v>
      </c>
      <c r="H22" s="10">
        <v>1100</v>
      </c>
      <c r="I22" s="22">
        <f t="shared" si="3"/>
        <v>145.99508925608865</v>
      </c>
    </row>
    <row r="23" spans="1:9" ht="22.5" x14ac:dyDescent="0.2">
      <c r="A23" s="7">
        <v>623</v>
      </c>
      <c r="B23" s="8">
        <v>32411</v>
      </c>
      <c r="C23" s="3" t="s">
        <v>29</v>
      </c>
      <c r="D23" s="10">
        <v>10000</v>
      </c>
      <c r="E23" s="10">
        <f t="shared" si="1"/>
        <v>1327.2280841462605</v>
      </c>
      <c r="F23" s="10">
        <v>10000</v>
      </c>
      <c r="G23" s="10">
        <f t="shared" si="2"/>
        <v>1327.2280841462605</v>
      </c>
      <c r="H23" s="10">
        <v>10000</v>
      </c>
      <c r="I23" s="22">
        <f t="shared" si="3"/>
        <v>1327.2280841462605</v>
      </c>
    </row>
    <row r="24" spans="1:9" ht="12" x14ac:dyDescent="0.2">
      <c r="A24" s="7">
        <v>624</v>
      </c>
      <c r="B24" s="8">
        <v>32911</v>
      </c>
      <c r="C24" s="3" t="s">
        <v>30</v>
      </c>
      <c r="D24" s="10">
        <v>20000</v>
      </c>
      <c r="E24" s="10">
        <f t="shared" si="1"/>
        <v>2654.4561682925209</v>
      </c>
      <c r="F24" s="10">
        <v>20000</v>
      </c>
      <c r="G24" s="10">
        <f t="shared" si="2"/>
        <v>2654.4561682925209</v>
      </c>
      <c r="H24" s="10">
        <v>20000</v>
      </c>
      <c r="I24" s="22">
        <f t="shared" si="3"/>
        <v>2654.4561682925209</v>
      </c>
    </row>
    <row r="25" spans="1:9" ht="12" x14ac:dyDescent="0.2">
      <c r="A25" s="7">
        <v>625</v>
      </c>
      <c r="B25" s="8">
        <v>32923</v>
      </c>
      <c r="C25" s="3" t="s">
        <v>31</v>
      </c>
      <c r="D25" s="10">
        <v>8500</v>
      </c>
      <c r="E25" s="10">
        <f t="shared" si="1"/>
        <v>1128.1438715243214</v>
      </c>
      <c r="F25" s="10">
        <v>8500</v>
      </c>
      <c r="G25" s="10">
        <f t="shared" si="2"/>
        <v>1128.1438715243214</v>
      </c>
      <c r="H25" s="10">
        <v>8500</v>
      </c>
      <c r="I25" s="22">
        <f t="shared" si="3"/>
        <v>1128.1438715243214</v>
      </c>
    </row>
    <row r="26" spans="1:9" ht="12" x14ac:dyDescent="0.2">
      <c r="A26" s="7">
        <v>626</v>
      </c>
      <c r="B26" s="8">
        <v>32931</v>
      </c>
      <c r="C26" s="3" t="s">
        <v>32</v>
      </c>
      <c r="D26" s="10">
        <v>6000</v>
      </c>
      <c r="E26" s="10">
        <f t="shared" si="1"/>
        <v>796.33685048775624</v>
      </c>
      <c r="F26" s="10">
        <v>6000</v>
      </c>
      <c r="G26" s="10">
        <f t="shared" si="2"/>
        <v>796.33685048775624</v>
      </c>
      <c r="H26" s="10">
        <v>6000</v>
      </c>
      <c r="I26" s="22">
        <f t="shared" si="3"/>
        <v>796.33685048775624</v>
      </c>
    </row>
    <row r="27" spans="1:9" ht="12" x14ac:dyDescent="0.2">
      <c r="A27" s="7">
        <v>627</v>
      </c>
      <c r="B27" s="8">
        <v>3299</v>
      </c>
      <c r="C27" s="3" t="s">
        <v>33</v>
      </c>
      <c r="D27" s="10">
        <v>7000</v>
      </c>
      <c r="E27" s="10">
        <f t="shared" si="1"/>
        <v>929.05965890238235</v>
      </c>
      <c r="F27" s="17">
        <v>7000</v>
      </c>
      <c r="G27" s="10">
        <f t="shared" si="2"/>
        <v>929.05965890238235</v>
      </c>
      <c r="H27" s="17">
        <v>5400</v>
      </c>
      <c r="I27" s="22">
        <f t="shared" si="3"/>
        <v>716.7031654389807</v>
      </c>
    </row>
    <row r="28" spans="1:9" ht="22.5" x14ac:dyDescent="0.2">
      <c r="A28" s="7">
        <v>628</v>
      </c>
      <c r="B28" s="8">
        <v>32999</v>
      </c>
      <c r="C28" s="3" t="s">
        <v>34</v>
      </c>
      <c r="D28" s="10">
        <v>45000</v>
      </c>
      <c r="E28" s="10">
        <f t="shared" si="1"/>
        <v>5972.5263786581718</v>
      </c>
      <c r="F28" s="10">
        <v>45000</v>
      </c>
      <c r="G28" s="10">
        <f t="shared" si="2"/>
        <v>5972.5263786581718</v>
      </c>
      <c r="H28" s="10">
        <v>45000</v>
      </c>
      <c r="I28" s="22">
        <f t="shared" si="3"/>
        <v>5972.5263786581718</v>
      </c>
    </row>
    <row r="29" spans="1:9" ht="12" x14ac:dyDescent="0.2">
      <c r="A29" s="7">
        <v>629</v>
      </c>
      <c r="B29" s="8">
        <v>34312</v>
      </c>
      <c r="C29" s="3" t="s">
        <v>35</v>
      </c>
      <c r="D29" s="10">
        <v>7000</v>
      </c>
      <c r="E29" s="10">
        <f t="shared" si="1"/>
        <v>929.05965890238235</v>
      </c>
      <c r="F29" s="10">
        <v>7000</v>
      </c>
      <c r="G29" s="10">
        <f t="shared" si="2"/>
        <v>929.05965890238235</v>
      </c>
      <c r="H29" s="10">
        <v>7000</v>
      </c>
      <c r="I29" s="22">
        <f t="shared" si="3"/>
        <v>929.05965890238235</v>
      </c>
    </row>
    <row r="30" spans="1:9" ht="12" x14ac:dyDescent="0.2">
      <c r="A30" s="7"/>
      <c r="B30" s="8">
        <v>4221</v>
      </c>
      <c r="C30" s="3" t="s">
        <v>36</v>
      </c>
      <c r="D30" s="10">
        <v>3400</v>
      </c>
      <c r="E30" s="10">
        <f t="shared" si="1"/>
        <v>451.25754860972853</v>
      </c>
      <c r="F30" s="10">
        <v>1400</v>
      </c>
      <c r="G30" s="10">
        <f t="shared" si="2"/>
        <v>185.81193178047647</v>
      </c>
      <c r="H30" s="10">
        <v>1000</v>
      </c>
      <c r="I30" s="22">
        <f t="shared" si="3"/>
        <v>132.72280841462606</v>
      </c>
    </row>
    <row r="31" spans="1:9" ht="12" x14ac:dyDescent="0.2">
      <c r="A31" s="7">
        <v>643</v>
      </c>
      <c r="B31" s="8">
        <v>42219</v>
      </c>
      <c r="C31" s="3" t="s">
        <v>37</v>
      </c>
      <c r="D31" s="10">
        <v>20000</v>
      </c>
      <c r="E31" s="10">
        <f t="shared" si="1"/>
        <v>2654.4561682925209</v>
      </c>
      <c r="F31" s="10">
        <v>20000</v>
      </c>
      <c r="G31" s="10">
        <f t="shared" si="2"/>
        <v>2654.4561682925209</v>
      </c>
      <c r="H31" s="10">
        <v>20000</v>
      </c>
      <c r="I31" s="22">
        <f t="shared" si="3"/>
        <v>2654.4561682925209</v>
      </c>
    </row>
    <row r="32" spans="1:9" ht="12" x14ac:dyDescent="0.2">
      <c r="A32" s="7">
        <v>644</v>
      </c>
      <c r="B32" s="8">
        <v>42411</v>
      </c>
      <c r="C32" s="3" t="s">
        <v>38</v>
      </c>
      <c r="D32" s="10">
        <v>20000</v>
      </c>
      <c r="E32" s="10">
        <f t="shared" si="1"/>
        <v>2654.4561682925209</v>
      </c>
      <c r="F32" s="10">
        <v>20000</v>
      </c>
      <c r="G32" s="10">
        <f t="shared" si="2"/>
        <v>2654.4561682925209</v>
      </c>
      <c r="H32" s="10">
        <v>20000</v>
      </c>
      <c r="I32" s="22">
        <f t="shared" si="3"/>
        <v>2654.4561682925209</v>
      </c>
    </row>
    <row r="33" spans="1:9" ht="15" customHeight="1" x14ac:dyDescent="0.2">
      <c r="A33" s="21" t="s">
        <v>39</v>
      </c>
      <c r="B33" s="21"/>
      <c r="C33" s="5" t="s">
        <v>40</v>
      </c>
      <c r="D33" s="6">
        <f t="shared" ref="D33:I33" si="4">SUM(D34:D39)</f>
        <v>76000</v>
      </c>
      <c r="E33" s="6">
        <f t="shared" si="4"/>
        <v>10086.93343951158</v>
      </c>
      <c r="F33" s="6">
        <f t="shared" si="4"/>
        <v>76000</v>
      </c>
      <c r="G33" s="6">
        <f t="shared" si="4"/>
        <v>10086.93343951158</v>
      </c>
      <c r="H33" s="6">
        <f t="shared" si="4"/>
        <v>76000</v>
      </c>
      <c r="I33" s="25">
        <f t="shared" si="4"/>
        <v>10086.93343951158</v>
      </c>
    </row>
    <row r="34" spans="1:9" ht="12" x14ac:dyDescent="0.2">
      <c r="A34" s="7">
        <v>639</v>
      </c>
      <c r="B34" s="8">
        <v>32131</v>
      </c>
      <c r="C34" s="3" t="s">
        <v>17</v>
      </c>
      <c r="D34" s="17">
        <v>0</v>
      </c>
      <c r="E34" s="17"/>
      <c r="F34" s="17">
        <v>0</v>
      </c>
      <c r="G34" s="17">
        <f>F34/7.5345</f>
        <v>0</v>
      </c>
      <c r="H34" s="17">
        <v>0</v>
      </c>
      <c r="I34" s="22">
        <f>H34/7.5345</f>
        <v>0</v>
      </c>
    </row>
    <row r="35" spans="1:9" ht="22.5" x14ac:dyDescent="0.2">
      <c r="A35" s="7">
        <v>743</v>
      </c>
      <c r="B35" s="8">
        <v>32999</v>
      </c>
      <c r="C35" s="3" t="s">
        <v>34</v>
      </c>
      <c r="D35" s="17">
        <v>8000</v>
      </c>
      <c r="E35" s="17">
        <f>D35/7.5345</f>
        <v>1061.7824673170085</v>
      </c>
      <c r="F35" s="17">
        <v>8000</v>
      </c>
      <c r="G35" s="17">
        <f t="shared" ref="G35:G39" si="5">F35/7.5345</f>
        <v>1061.7824673170085</v>
      </c>
      <c r="H35" s="17">
        <v>8000</v>
      </c>
      <c r="I35" s="22">
        <f t="shared" ref="I35:I39" si="6">H35/7.5345</f>
        <v>1061.7824673170085</v>
      </c>
    </row>
    <row r="36" spans="1:9" ht="12" x14ac:dyDescent="0.2">
      <c r="A36" s="7">
        <v>743</v>
      </c>
      <c r="B36" s="8">
        <v>32999</v>
      </c>
      <c r="C36" s="3" t="s">
        <v>33</v>
      </c>
      <c r="D36" s="17">
        <v>2330</v>
      </c>
      <c r="E36" s="17">
        <f t="shared" ref="E36:E39" si="7">D36/7.5345</f>
        <v>309.24414360607869</v>
      </c>
      <c r="F36" s="17">
        <v>2330</v>
      </c>
      <c r="G36" s="17">
        <f t="shared" si="5"/>
        <v>309.24414360607869</v>
      </c>
      <c r="H36" s="17">
        <v>2330</v>
      </c>
      <c r="I36" s="22">
        <f t="shared" si="6"/>
        <v>309.24414360607869</v>
      </c>
    </row>
    <row r="37" spans="1:9" ht="12" x14ac:dyDescent="0.2">
      <c r="A37" s="7"/>
      <c r="B37" s="8">
        <v>4221</v>
      </c>
      <c r="C37" s="3" t="s">
        <v>36</v>
      </c>
      <c r="D37" s="17">
        <v>53670</v>
      </c>
      <c r="E37" s="17">
        <f t="shared" si="7"/>
        <v>7123.2331276129798</v>
      </c>
      <c r="F37" s="17">
        <v>53670</v>
      </c>
      <c r="G37" s="17">
        <f t="shared" si="5"/>
        <v>7123.2331276129798</v>
      </c>
      <c r="H37" s="17">
        <v>53670</v>
      </c>
      <c r="I37" s="22">
        <f t="shared" si="6"/>
        <v>7123.2331276129798</v>
      </c>
    </row>
    <row r="38" spans="1:9" ht="12" x14ac:dyDescent="0.2">
      <c r="A38" s="7">
        <v>642</v>
      </c>
      <c r="B38" s="8">
        <v>42219</v>
      </c>
      <c r="C38" s="3" t="s">
        <v>37</v>
      </c>
      <c r="D38" s="10">
        <v>4000</v>
      </c>
      <c r="E38" s="17">
        <f t="shared" si="7"/>
        <v>530.89123365850423</v>
      </c>
      <c r="F38" s="10">
        <v>4000</v>
      </c>
      <c r="G38" s="17">
        <f t="shared" si="5"/>
        <v>530.89123365850423</v>
      </c>
      <c r="H38" s="10">
        <v>4000</v>
      </c>
      <c r="I38" s="22">
        <f t="shared" si="6"/>
        <v>530.89123365850423</v>
      </c>
    </row>
    <row r="39" spans="1:9" ht="12" x14ac:dyDescent="0.2">
      <c r="A39" s="7">
        <v>646</v>
      </c>
      <c r="B39" s="8">
        <v>42411</v>
      </c>
      <c r="C39" s="3" t="s">
        <v>38</v>
      </c>
      <c r="D39" s="10">
        <v>8000</v>
      </c>
      <c r="E39" s="17">
        <f t="shared" si="7"/>
        <v>1061.7824673170085</v>
      </c>
      <c r="F39" s="10">
        <v>8000</v>
      </c>
      <c r="G39" s="17">
        <f t="shared" si="5"/>
        <v>1061.7824673170085</v>
      </c>
      <c r="H39" s="10">
        <v>8000</v>
      </c>
      <c r="I39" s="22">
        <f t="shared" si="6"/>
        <v>1061.7824673170085</v>
      </c>
    </row>
    <row r="40" spans="1:9" ht="15" customHeight="1" x14ac:dyDescent="0.2">
      <c r="A40" s="21" t="s">
        <v>41</v>
      </c>
      <c r="B40" s="21"/>
      <c r="C40" s="5" t="s">
        <v>42</v>
      </c>
      <c r="D40" s="6">
        <f t="shared" ref="D40:I40" si="8">SUM(D41:D43)</f>
        <v>23000</v>
      </c>
      <c r="E40" s="6">
        <f t="shared" si="8"/>
        <v>3052.6245935363991</v>
      </c>
      <c r="F40" s="6">
        <f t="shared" si="8"/>
        <v>23000</v>
      </c>
      <c r="G40" s="6">
        <f t="shared" si="8"/>
        <v>3052.6245935363991</v>
      </c>
      <c r="H40" s="6">
        <f t="shared" si="8"/>
        <v>23000</v>
      </c>
      <c r="I40" s="25">
        <f t="shared" si="8"/>
        <v>3052.6245935363991</v>
      </c>
    </row>
    <row r="41" spans="1:9" ht="12" x14ac:dyDescent="0.2">
      <c r="A41" s="7">
        <v>647</v>
      </c>
      <c r="B41" s="8">
        <v>42411</v>
      </c>
      <c r="C41" s="3" t="s">
        <v>43</v>
      </c>
      <c r="D41" s="10">
        <v>3000</v>
      </c>
      <c r="E41" s="10">
        <f>D41/7.5345</f>
        <v>398.16842524387812</v>
      </c>
      <c r="F41" s="10">
        <v>3000</v>
      </c>
      <c r="G41" s="10">
        <f>F41/7.5345</f>
        <v>398.16842524387812</v>
      </c>
      <c r="H41" s="10">
        <v>3000</v>
      </c>
      <c r="I41" s="22">
        <f>H41/7.5345</f>
        <v>398.16842524387812</v>
      </c>
    </row>
    <row r="42" spans="1:9" ht="12" x14ac:dyDescent="0.2">
      <c r="A42" s="7">
        <v>645</v>
      </c>
      <c r="B42" s="8">
        <v>42411</v>
      </c>
      <c r="C42" s="3" t="s">
        <v>44</v>
      </c>
      <c r="D42" s="10">
        <v>20000</v>
      </c>
      <c r="E42" s="10">
        <f t="shared" ref="E42:E43" si="9">D42/7.5345</f>
        <v>2654.4561682925209</v>
      </c>
      <c r="F42" s="10">
        <v>20000</v>
      </c>
      <c r="G42" s="10">
        <f t="shared" ref="G42:G43" si="10">F42/7.5345</f>
        <v>2654.4561682925209</v>
      </c>
      <c r="H42" s="10">
        <v>20000</v>
      </c>
      <c r="I42" s="22">
        <f t="shared" ref="I42:I43" si="11">H42/7.5345</f>
        <v>2654.4561682925209</v>
      </c>
    </row>
    <row r="43" spans="1:9" ht="12" x14ac:dyDescent="0.2">
      <c r="A43" s="7">
        <v>642</v>
      </c>
      <c r="B43" s="8">
        <v>42219</v>
      </c>
      <c r="C43" s="3" t="s">
        <v>45</v>
      </c>
      <c r="D43" s="10">
        <v>0</v>
      </c>
      <c r="E43" s="10">
        <f t="shared" si="9"/>
        <v>0</v>
      </c>
      <c r="F43" s="10">
        <v>0</v>
      </c>
      <c r="G43" s="10">
        <f t="shared" si="10"/>
        <v>0</v>
      </c>
      <c r="H43" s="10">
        <v>0</v>
      </c>
      <c r="I43" s="22">
        <f t="shared" si="11"/>
        <v>0</v>
      </c>
    </row>
  </sheetData>
  <mergeCells count="11">
    <mergeCell ref="H1:H2"/>
    <mergeCell ref="A1:A2"/>
    <mergeCell ref="B1:B2"/>
    <mergeCell ref="C1:C2"/>
    <mergeCell ref="D1:D2"/>
    <mergeCell ref="F1:F2"/>
    <mergeCell ref="A3:B3"/>
    <mergeCell ref="A4:B4"/>
    <mergeCell ref="A5:B5"/>
    <mergeCell ref="A33:B33"/>
    <mergeCell ref="A40:B40"/>
  </mergeCells>
  <conditionalFormatting sqref="C8">
    <cfRule type="duplicateValues" priority="2"/>
  </conditionalFormatting>
  <conditionalFormatting sqref="C22:C23">
    <cfRule type="duplicateValues" priority="3"/>
  </conditionalFormatting>
  <pageMargins left="0.7" right="0.7" top="0.75" bottom="0.75" header="0.51180555555555496" footer="0.51180555555555496"/>
  <pageSetup paperSize="9" firstPageNumber="0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workbookViewId="0">
      <selection activeCell="G3" sqref="G3"/>
    </sheetView>
  </sheetViews>
  <sheetFormatPr defaultColWidth="8.42578125" defaultRowHeight="15" x14ac:dyDescent="0.25"/>
  <cols>
    <col min="1" max="1" width="8.42578125" customWidth="1"/>
    <col min="2" max="2" width="8.140625" customWidth="1"/>
    <col min="3" max="3" width="30.140625" customWidth="1"/>
    <col min="4" max="4" width="11.42578125" customWidth="1"/>
    <col min="5" max="5" width="12.5703125" customWidth="1"/>
    <col min="6" max="6" width="12" customWidth="1"/>
    <col min="7" max="7" width="13.28515625" customWidth="1"/>
  </cols>
  <sheetData>
    <row r="1" spans="1:7" ht="13.5" customHeight="1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7" t="s">
        <v>54</v>
      </c>
    </row>
    <row r="2" spans="1:7" x14ac:dyDescent="0.25">
      <c r="A2" s="20"/>
      <c r="B2" s="20"/>
      <c r="C2" s="20"/>
      <c r="D2" s="20"/>
      <c r="E2" s="20"/>
      <c r="F2" s="20"/>
      <c r="G2" s="20"/>
    </row>
    <row r="3" spans="1:7" ht="13.5" customHeight="1" x14ac:dyDescent="0.25">
      <c r="A3" s="19" t="s">
        <v>6</v>
      </c>
      <c r="B3" s="19"/>
      <c r="C3" s="1" t="s">
        <v>7</v>
      </c>
      <c r="D3" s="2">
        <f>SUM(D5,D7,D11)</f>
        <v>795000</v>
      </c>
      <c r="E3" s="2">
        <f>SUM(E5,E7,E11)</f>
        <v>795000</v>
      </c>
      <c r="F3" s="2">
        <f>SUM(F5,F7,F11)</f>
        <v>795000</v>
      </c>
      <c r="G3" s="2">
        <f>SUM(G5,G7,G11)</f>
        <v>105514.6326896277</v>
      </c>
    </row>
    <row r="4" spans="1:7" ht="13.5" customHeight="1" x14ac:dyDescent="0.25">
      <c r="A4" s="20" t="s">
        <v>8</v>
      </c>
      <c r="B4" s="20"/>
      <c r="C4" s="3" t="s">
        <v>9</v>
      </c>
      <c r="D4" s="4"/>
      <c r="E4" s="4"/>
      <c r="F4" s="4"/>
      <c r="G4" s="4"/>
    </row>
    <row r="5" spans="1:7" ht="13.5" customHeight="1" x14ac:dyDescent="0.25">
      <c r="A5" s="21" t="s">
        <v>46</v>
      </c>
      <c r="B5" s="21"/>
      <c r="C5" s="5" t="s">
        <v>11</v>
      </c>
      <c r="D5" s="6">
        <v>696000</v>
      </c>
      <c r="E5" s="6">
        <v>696000</v>
      </c>
      <c r="F5" s="6">
        <v>696000</v>
      </c>
      <c r="G5" s="6">
        <f>F5/7.5345</f>
        <v>92375.074656579731</v>
      </c>
    </row>
    <row r="6" spans="1:7" x14ac:dyDescent="0.25">
      <c r="A6" s="7"/>
      <c r="B6" s="8"/>
      <c r="C6" s="3"/>
      <c r="D6" s="9"/>
      <c r="E6" s="9"/>
      <c r="F6" s="9"/>
      <c r="G6" s="9"/>
    </row>
    <row r="7" spans="1:7" ht="13.5" customHeight="1" x14ac:dyDescent="0.25">
      <c r="A7" s="21" t="s">
        <v>47</v>
      </c>
      <c r="B7" s="21"/>
      <c r="C7" s="5" t="s">
        <v>40</v>
      </c>
      <c r="D7" s="6">
        <f>SUM(D8:D10)</f>
        <v>76000</v>
      </c>
      <c r="E7" s="6">
        <f>SUM(E8:E10)</f>
        <v>76000</v>
      </c>
      <c r="F7" s="6">
        <f>SUM(F8:F10)</f>
        <v>76000</v>
      </c>
      <c r="G7" s="6">
        <f>SUM(G8:G10)</f>
        <v>10086.93343951158</v>
      </c>
    </row>
    <row r="8" spans="1:7" ht="22.5" x14ac:dyDescent="0.25">
      <c r="A8" s="7">
        <v>-125</v>
      </c>
      <c r="B8" s="8">
        <v>68311</v>
      </c>
      <c r="C8" s="3" t="s">
        <v>48</v>
      </c>
      <c r="D8" s="10">
        <v>20000</v>
      </c>
      <c r="E8" s="10">
        <v>20000</v>
      </c>
      <c r="F8" s="10">
        <v>20000</v>
      </c>
      <c r="G8" s="10">
        <f>F8/7.5345</f>
        <v>2654.4561682925209</v>
      </c>
    </row>
    <row r="9" spans="1:7" x14ac:dyDescent="0.25">
      <c r="A9" s="7">
        <v>-125</v>
      </c>
      <c r="B9" s="8">
        <v>683111</v>
      </c>
      <c r="C9" s="3" t="s">
        <v>49</v>
      </c>
      <c r="D9" s="10">
        <v>2330</v>
      </c>
      <c r="E9" s="10">
        <v>2330</v>
      </c>
      <c r="F9" s="10">
        <v>2330</v>
      </c>
      <c r="G9" s="10">
        <f t="shared" ref="G9:G10" si="0">F9/7.5345</f>
        <v>309.24414360607869</v>
      </c>
    </row>
    <row r="10" spans="1:7" ht="22.5" x14ac:dyDescent="0.25">
      <c r="A10" s="7"/>
      <c r="B10" s="8">
        <v>92211</v>
      </c>
      <c r="C10" s="3" t="s">
        <v>50</v>
      </c>
      <c r="D10" s="10">
        <v>53670</v>
      </c>
      <c r="E10" s="10">
        <v>53670</v>
      </c>
      <c r="F10" s="10">
        <v>53670</v>
      </c>
      <c r="G10" s="10">
        <f t="shared" si="0"/>
        <v>7123.2331276129798</v>
      </c>
    </row>
    <row r="11" spans="1:7" ht="13.5" customHeight="1" x14ac:dyDescent="0.25">
      <c r="A11" s="21" t="s">
        <v>51</v>
      </c>
      <c r="B11" s="21"/>
      <c r="C11" s="5" t="s">
        <v>42</v>
      </c>
      <c r="D11" s="6">
        <f>SUM(D12:D14)</f>
        <v>23000</v>
      </c>
      <c r="E11" s="6">
        <f>SUM(E12:E14)</f>
        <v>23000</v>
      </c>
      <c r="F11" s="6">
        <f>SUM(F12:F14)</f>
        <v>23000</v>
      </c>
      <c r="G11" s="6">
        <f>SUM(G12:G14)</f>
        <v>3052.6245935363991</v>
      </c>
    </row>
    <row r="12" spans="1:7" x14ac:dyDescent="0.25">
      <c r="A12" s="7">
        <v>-123</v>
      </c>
      <c r="B12" s="8">
        <v>63312</v>
      </c>
      <c r="C12" s="3" t="s">
        <v>43</v>
      </c>
      <c r="D12" s="10">
        <v>3000</v>
      </c>
      <c r="E12" s="10">
        <v>3000</v>
      </c>
      <c r="F12" s="10">
        <v>3000</v>
      </c>
      <c r="G12" s="10">
        <f>F12/7.5345</f>
        <v>398.16842524387812</v>
      </c>
    </row>
    <row r="13" spans="1:7" ht="22.5" x14ac:dyDescent="0.25">
      <c r="A13" s="7">
        <v>-123</v>
      </c>
      <c r="B13" s="8">
        <v>63311</v>
      </c>
      <c r="C13" s="3" t="s">
        <v>44</v>
      </c>
      <c r="D13" s="10">
        <v>20000</v>
      </c>
      <c r="E13" s="10">
        <v>20000</v>
      </c>
      <c r="F13" s="10">
        <v>20000</v>
      </c>
      <c r="G13" s="10">
        <f t="shared" ref="G13:G14" si="1">F13/7.5345</f>
        <v>2654.4561682925209</v>
      </c>
    </row>
    <row r="14" spans="1:7" ht="22.5" x14ac:dyDescent="0.25">
      <c r="A14" s="7">
        <v>-123</v>
      </c>
      <c r="B14" s="8">
        <v>63311</v>
      </c>
      <c r="C14" s="3" t="s">
        <v>45</v>
      </c>
      <c r="D14" s="10">
        <v>0</v>
      </c>
      <c r="E14" s="10">
        <v>0</v>
      </c>
      <c r="F14" s="10">
        <v>0</v>
      </c>
      <c r="G14" s="10">
        <f t="shared" si="1"/>
        <v>0</v>
      </c>
    </row>
    <row r="15" spans="1:7" x14ac:dyDescent="0.25">
      <c r="A15" s="11"/>
      <c r="B15" s="12"/>
      <c r="C15" s="12"/>
      <c r="D15" s="13"/>
      <c r="E15" s="13"/>
      <c r="F15" s="13"/>
    </row>
    <row r="16" spans="1:7" x14ac:dyDescent="0.25">
      <c r="A16" s="11"/>
      <c r="B16" s="12"/>
      <c r="C16" s="12"/>
      <c r="D16" s="13"/>
      <c r="E16" s="13"/>
      <c r="F16" s="13"/>
    </row>
    <row r="19" spans="2:3" x14ac:dyDescent="0.25">
      <c r="B19" s="14"/>
      <c r="C19" s="14" t="s">
        <v>52</v>
      </c>
    </row>
  </sheetData>
  <mergeCells count="12">
    <mergeCell ref="A11:B11"/>
    <mergeCell ref="F1:F2"/>
    <mergeCell ref="A1:A2"/>
    <mergeCell ref="B1:B2"/>
    <mergeCell ref="C1:C2"/>
    <mergeCell ref="D1:D2"/>
    <mergeCell ref="E1:E2"/>
    <mergeCell ref="G1:G2"/>
    <mergeCell ref="A3:B3"/>
    <mergeCell ref="A4:B4"/>
    <mergeCell ref="A5:B5"/>
    <mergeCell ref="A7:B7"/>
  </mergeCells>
  <pageMargins left="4.2361111111111099E-2" right="0.100694444444444" top="0.59861111111111098" bottom="1.05277777777778" header="0.33333333333333298" footer="0.78749999999999998"/>
  <pageSetup paperSize="9" firstPageNumber="0" orientation="portrait" useFirstPageNumber="1" horizontalDpi="300" verticalDpi="300"/>
  <headerFooter>
    <oddHeader>&amp;C&amp;"Times New Roman,Obično"&amp;12&amp;A</oddHeader>
    <oddFooter>&amp;C&amp;"Times New Roman,Obično"&amp;12Stranica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Bekeš</dc:creator>
  <cp:lastModifiedBy>Zeljko Mamic</cp:lastModifiedBy>
  <cp:revision>28</cp:revision>
  <cp:lastPrinted>2022-12-16T09:09:24Z</cp:lastPrinted>
  <dcterms:created xsi:type="dcterms:W3CDTF">2016-05-10T09:19:00Z</dcterms:created>
  <dcterms:modified xsi:type="dcterms:W3CDTF">2023-02-09T13:00:00Z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33EAAE20D0F44F97B3D57EB7479BEE4D</vt:lpwstr>
  </property>
</Properties>
</file>